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3"/>
  </bookViews>
  <sheets>
    <sheet name="1.sz.mell." sheetId="1" r:id="rId1"/>
    <sheet name="2.sz.mell  " sheetId="2" r:id="rId2"/>
    <sheet name="3. sz. mell" sheetId="3" r:id="rId3"/>
    <sheet name="4. sz. mell." sheetId="4" r:id="rId4"/>
  </sheets>
  <definedNames>
    <definedName name="_xlnm.Print_Area" localSheetId="0">'1.sz.mell.'!$A$1:$D$50</definedName>
    <definedName name="_xlnm.Print_Titles" localSheetId="2">'3. sz. mell'!$1:$6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<sst xmlns="http://schemas.openxmlformats.org/spreadsheetml/2006/main" count="370" uniqueCount="207">
  <si>
    <t>B E V É T E L E K</t>
  </si>
  <si>
    <t>1. sz. táblázat</t>
  </si>
  <si>
    <t>Ezer forintban</t>
  </si>
  <si>
    <t>Sor-
szám</t>
  </si>
  <si>
    <t>Bevételi jogcím</t>
  </si>
  <si>
    <t>2015. évi eredeti előirányzat</t>
  </si>
  <si>
    <t>2015. évi módosított előirányzat</t>
  </si>
  <si>
    <t>1.</t>
  </si>
  <si>
    <t>Önkormányzat működési támogatásai (1.1.+…+.1.5.)</t>
  </si>
  <si>
    <t>1.1.</t>
  </si>
  <si>
    <t>Nemzetiségi önkormányzat működésének általános támogatása</t>
  </si>
  <si>
    <t>1.2.</t>
  </si>
  <si>
    <t>Helyi önkormányzati támogatás</t>
  </si>
  <si>
    <t>1.3.</t>
  </si>
  <si>
    <t>Közművelődési tevékenység működési támogatása</t>
  </si>
  <si>
    <t>1.4.</t>
  </si>
  <si>
    <t>Közművelődési tevékenység intézményi kiegészítő támogatása</t>
  </si>
  <si>
    <t>1.5.</t>
  </si>
  <si>
    <t>Egyéb támogatás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</si>
  <si>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</si>
  <si>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</si>
  <si>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</si>
  <si>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</si>
  <si>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</si>
  <si>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 xml:space="preserve">Működési bevételek </t>
  </si>
  <si>
    <t>5.</t>
  </si>
  <si>
    <t>Felhalmozási bevételek</t>
  </si>
  <si>
    <t>6.</t>
  </si>
  <si>
    <t>Működési célú átvett pénzeszközök</t>
  </si>
  <si>
    <t xml:space="preserve">7. </t>
  </si>
  <si>
    <t>Felhalmozási célú átvett pénzeszközök</t>
  </si>
  <si>
    <t>8.</t>
  </si>
  <si>
    <t>KÖLTSÉGVETÉSI BEVÉTELEK ÖSSZESEN: (1+…+7)</t>
  </si>
  <si>
    <t>9.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</si>
  <si>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</si>
  <si>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</si>
  <si>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</si>
  <si>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</si>
  <si>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</si>
  <si>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</si>
  <si>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</si>
  <si>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</si>
  <si>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</si>
  <si>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</si>
  <si>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</si>
  <si>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10.</t>
  </si>
  <si>
    <t>Adóssághoz nem kapcsolódó származékos ügyletek bevételei</t>
  </si>
  <si>
    <t>11.</t>
  </si>
  <si>
    <t>FINANSZÍROZÁSI BEVÉTELEK ÖSSZESEN: (9.+10.)</t>
  </si>
  <si>
    <t>12.</t>
  </si>
  <si>
    <t>KÖLTSÉGVETÉSI ÉS FINANSZÍROZÁSI BEVÉTELEK ÖSSZESEN: (8.+11.)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</si>
  <si>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</si>
  <si>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</si>
  <si>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</si>
  <si>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</si>
  <si>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</si>
  <si>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</si>
  <si>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</si>
  <si>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</si>
  <si>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</si>
  <si>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</si>
  <si>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(2.1.+2.2.+2.3.)</t>
    </r>
  </si>
  <si>
    <t>2.1.</t>
  </si>
  <si>
    <t>Beruházások</t>
  </si>
  <si>
    <t>2.2.</t>
  </si>
  <si>
    <t>Felújítások</t>
  </si>
  <si>
    <t>2.3.</t>
  </si>
  <si>
    <t>Egyéb felhalmozási kiadások</t>
  </si>
  <si>
    <t>Tartalékok (3.1.+3.2.)</t>
  </si>
  <si>
    <t>3.1.</t>
  </si>
  <si>
    <t>Általános tartalék</t>
  </si>
  <si>
    <t>3.2.</t>
  </si>
  <si>
    <t>Céltartalék</t>
  </si>
  <si>
    <t>4.</t>
  </si>
  <si>
    <t>KÖLTSÉGVETÉSI KIADÁSOK ÖSSZESEN (1+2+3)</t>
  </si>
  <si>
    <t>Finanszírozási kiadások (5.1.+5.2.)</t>
  </si>
  <si>
    <t>5.1.</t>
  </si>
  <si>
    <t>Működési célú finanszírozási kiadások</t>
  </si>
  <si>
    <t>5.2.</t>
  </si>
  <si>
    <t>Felhalmozási célú finanszírozási kiadások</t>
  </si>
  <si>
    <t>KIADÁSOK ÖSSZESEN: (4.+5.)</t>
  </si>
  <si>
    <t>I. Működési célú bevételek és kiadások mérlege
(Nemzetiségi önkormányzati szinten)</t>
  </si>
  <si>
    <t xml:space="preserve">2. melléklet a ………../2016. (……….) határozathoz     </t>
  </si>
  <si>
    <t xml:space="preserve"> Ezer forintban </t>
  </si>
  <si>
    <t>Bevételek</t>
  </si>
  <si>
    <t>Kiadások</t>
  </si>
  <si>
    <t>Megnevezés</t>
  </si>
  <si>
    <t>7.</t>
  </si>
  <si>
    <t>Önkormányzatok működési támogatásai</t>
  </si>
  <si>
    <t>Személyi juttatások</t>
  </si>
  <si>
    <t>Működési bevételek</t>
  </si>
  <si>
    <t xml:space="preserve">Dologi kiadások </t>
  </si>
  <si>
    <t>Tartalékok</t>
  </si>
  <si>
    <t>Költségvetési szervek finanszírozása</t>
  </si>
  <si>
    <t>13.</t>
  </si>
  <si>
    <t>Költségvetési bevételek összesen (1.+…+12.)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</si>
  <si>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</si>
  <si>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</si>
  <si>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</si>
  <si>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</si>
  <si>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</si>
  <si>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</si>
  <si>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</si>
  <si>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</si>
  <si>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</si>
  <si>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</si>
  <si>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</si>
  <si>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</si>
  <si>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</si>
  <si>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</si>
  <si>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</si>
  <si>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</si>
  <si>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</si>
  <si>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</si>
  <si>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</si>
  <si>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</si>
  <si>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</si>
  <si>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</si>
  <si>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</si>
  <si>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</si>
  <si>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</si>
  <si>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</si>
  <si>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</si>
  <si>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</si>
  <si>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</si>
  <si>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</si>
  <si>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</si>
  <si>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</si>
  <si>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</si>
  <si>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</si>
  <si>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</si>
  <si>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</si>
  <si>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</si>
  <si>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3. melléklet a ……/2016. (….) határozathoz</t>
  </si>
  <si>
    <t>Ukrán Nemzetiségi Önkormányzat</t>
  </si>
  <si>
    <t>Feladat megnevezése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</si>
  <si>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</si>
  <si>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</si>
  <si>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</si>
  <si>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</si>
  <si>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</si>
  <si>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 xml:space="preserve"> - Állami támogatás</t>
  </si>
  <si>
    <t xml:space="preserve"> - Miskolc MJV. Önkormányzat támogatása</t>
  </si>
  <si>
    <t xml:space="preserve"> - Feladatalapú támogatás</t>
  </si>
  <si>
    <t>2.4.</t>
  </si>
  <si>
    <t xml:space="preserve"> - Ukrán Országos Önkormányzat támogatása</t>
  </si>
  <si>
    <t>4.1</t>
  </si>
  <si>
    <t xml:space="preserve"> - Továbbszámlázott telefondíjak</t>
  </si>
  <si>
    <t>KÖLTSÉGVETÉSI BEVÉTELEK ÖSSZESEN: (1.+…+7.)</t>
  </si>
  <si>
    <t>FINANSZÍROZÁSI BEVÉTELEK ÖSSZESEN: (9. +10.)</t>
  </si>
  <si>
    <t>BEVÉTELEK ÖSSZESEN: (8.+11.)</t>
  </si>
  <si>
    <t>1.1.1</t>
  </si>
  <si>
    <t xml:space="preserve">           Utazási költségtérítés</t>
  </si>
  <si>
    <t>1.1.2</t>
  </si>
  <si>
    <t xml:space="preserve">           Költségtérítés</t>
  </si>
  <si>
    <t>1.3.1</t>
  </si>
  <si>
    <t xml:space="preserve">           Irodafenntartás</t>
  </si>
  <si>
    <t>1.3.2</t>
  </si>
  <si>
    <t xml:space="preserve">           Hromada újság előfizetése</t>
  </si>
  <si>
    <t>1.3.3</t>
  </si>
  <si>
    <t xml:space="preserve">           Sevcsenko emlékest</t>
  </si>
  <si>
    <t>1.3.4</t>
  </si>
  <si>
    <t xml:space="preserve">           Ukrán Mária Búcsú</t>
  </si>
  <si>
    <t>1.3.5</t>
  </si>
  <si>
    <t xml:space="preserve">           Egyéb rendezvény</t>
  </si>
  <si>
    <t>1.3.6</t>
  </si>
  <si>
    <t xml:space="preserve">           Parkoló bérlet</t>
  </si>
  <si>
    <t>1.3.7</t>
  </si>
  <si>
    <t xml:space="preserve">           Bérlettérítés</t>
  </si>
  <si>
    <t>1.3.8</t>
  </si>
  <si>
    <t xml:space="preserve">           Szkovoroda emlékest</t>
  </si>
  <si>
    <t>1.3.9</t>
  </si>
  <si>
    <t xml:space="preserve">           Ukrán zeneművészek találkozója</t>
  </si>
  <si>
    <t>1.3.10</t>
  </si>
  <si>
    <t xml:space="preserve">           Vihula Mihajlo zenei est</t>
  </si>
  <si>
    <t>1.5.1</t>
  </si>
  <si>
    <t xml:space="preserve">           Magyarországi Ukrán Kulturális Egyesület támogatása</t>
  </si>
  <si>
    <t>2.5.</t>
  </si>
  <si>
    <t>Finanszírozási kiadások (5.1.+5.2.+5.3.)</t>
  </si>
  <si>
    <t>5.3.</t>
  </si>
  <si>
    <t>Irányító szervi (önkormányzati) támogatás folyósítása (intézményfinanszírozás)</t>
  </si>
  <si>
    <t>Éves engedélyezett létszám előirányzat (fő)</t>
  </si>
  <si>
    <t>Közfoglalkoztatottak létszáma (fő)</t>
  </si>
  <si>
    <t>Előirányzat-felhasználási terv
2015. évre</t>
  </si>
  <si>
    <t xml:space="preserve">Ezer forintban 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</si>
  <si>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</si>
  <si>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</si>
  <si>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</si>
  <si>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</si>
  <si>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</si>
  <si>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</si>
  <si>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</si>
  <si>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</si>
  <si>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</si>
  <si>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</si>
  <si>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</si>
  <si>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</si>
  <si>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</si>
  <si>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</si>
  <si>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 működési támogatása</t>
  </si>
  <si>
    <t>Működési célú támogatás ÁH-on belül</t>
  </si>
  <si>
    <t>Felhalmozási célú támogatások ÁH-on belül</t>
  </si>
  <si>
    <t>Finanszírozási bevételek</t>
  </si>
  <si>
    <t>Bevételek összesen:</t>
  </si>
  <si>
    <t>Finanszírozási kiadások</t>
  </si>
  <si>
    <t>Kiadások összesen:</t>
  </si>
  <si>
    <t>Egyenleg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</si>
</sst>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2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</cellStyleXfs>
  <cellXfs count="200">
    <xf numFmtId="164" fontId="0" fillId="0" borderId="0" xfId="0" applyAlignment="1">
      <alignment/>
    </xf>
    <xf numFmtId="164" fontId="4" fillId="0" borderId="0" xfId="22" applyFont="1" applyFill="1" applyProtection="1">
      <alignment/>
      <protection/>
    </xf>
    <xf numFmtId="164" fontId="4" fillId="0" borderId="0" xfId="22" applyFont="1" applyFill="1" applyAlignment="1" applyProtection="1">
      <alignment horizontal="right" vertical="center" indent="1"/>
      <protection/>
    </xf>
    <xf numFmtId="164" fontId="4" fillId="0" borderId="0" xfId="22" applyFill="1" applyProtection="1">
      <alignment/>
      <protection/>
    </xf>
    <xf numFmtId="165" fontId="5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8" fillId="0" borderId="3" xfId="22" applyFont="1" applyFill="1" applyBorder="1" applyAlignment="1" applyProtection="1">
      <alignment horizontal="center" vertical="center" wrapText="1"/>
      <protection/>
    </xf>
    <xf numFmtId="164" fontId="8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center" vertical="center" wrapText="1"/>
      <protection/>
    </xf>
    <xf numFmtId="164" fontId="9" fillId="0" borderId="6" xfId="22" applyFont="1" applyFill="1" applyBorder="1" applyAlignment="1" applyProtection="1">
      <alignment horizontal="center" vertical="center" wrapText="1"/>
      <protection/>
    </xf>
    <xf numFmtId="164" fontId="9" fillId="0" borderId="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 applyProtection="1">
      <alignment/>
      <protection/>
    </xf>
    <xf numFmtId="164" fontId="9" fillId="0" borderId="2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 applyProtection="1">
      <alignment/>
      <protection/>
    </xf>
    <xf numFmtId="166" fontId="10" fillId="0" borderId="8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9" xfId="0" applyFont="1" applyBorder="1" applyAlignment="1" applyProtection="1">
      <alignment horizontal="left" vertical="center" wrapText="1" indent="1"/>
      <protection/>
    </xf>
    <xf numFmtId="165" fontId="10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vertical="center" wrapText="1" indent="1"/>
      <protection/>
    </xf>
    <xf numFmtId="165" fontId="10" fillId="0" borderId="13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wrapText="1"/>
      <protection/>
    </xf>
    <xf numFmtId="164" fontId="12" fillId="0" borderId="14" xfId="0" applyFont="1" applyBorder="1" applyAlignment="1" applyProtection="1">
      <alignment wrapText="1"/>
      <protection/>
    </xf>
    <xf numFmtId="164" fontId="5" fillId="0" borderId="0" xfId="22" applyFont="1" applyFill="1" applyBorder="1" applyAlignment="1" applyProtection="1">
      <alignment horizontal="center" vertical="center" wrapText="1"/>
      <protection/>
    </xf>
    <xf numFmtId="164" fontId="5" fillId="0" borderId="0" xfId="22" applyFont="1" applyFill="1" applyBorder="1" applyAlignment="1" applyProtection="1">
      <alignment vertical="center" wrapText="1"/>
      <protection/>
    </xf>
    <xf numFmtId="165" fontId="5" fillId="0" borderId="0" xfId="22" applyNumberFormat="1" applyFont="1" applyFill="1" applyBorder="1" applyAlignment="1" applyProtection="1">
      <alignment horizontal="right" vertical="center" wrapText="1" indent="1"/>
      <protection/>
    </xf>
    <xf numFmtId="165" fontId="6" fillId="0" borderId="1" xfId="22" applyNumberFormat="1" applyFont="1" applyFill="1" applyBorder="1" applyAlignment="1" applyProtection="1">
      <alignment horizontal="left"/>
      <protection/>
    </xf>
    <xf numFmtId="164" fontId="4" fillId="0" borderId="0" xfId="22" applyFill="1" applyAlignment="1" applyProtection="1">
      <alignment/>
      <protection/>
    </xf>
    <xf numFmtId="164" fontId="9" fillId="0" borderId="2" xfId="22" applyFont="1" applyFill="1" applyBorder="1" applyAlignment="1" applyProtection="1">
      <alignment horizontal="center" vertical="center" wrapText="1"/>
      <protection/>
    </xf>
    <xf numFmtId="164" fontId="9" fillId="0" borderId="3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left" vertical="center" wrapText="1" indent="1"/>
      <protection/>
    </xf>
    <xf numFmtId="164" fontId="9" fillId="0" borderId="6" xfId="22" applyFont="1" applyFill="1" applyBorder="1" applyAlignment="1" applyProtection="1">
      <alignment vertical="center" wrapText="1"/>
      <protection/>
    </xf>
    <xf numFmtId="165" fontId="9" fillId="0" borderId="7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15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22" applyFont="1" applyFill="1" applyBorder="1" applyAlignment="1" applyProtection="1">
      <alignment horizontal="left" vertical="center" wrapText="1" indent="1"/>
      <protection/>
    </xf>
    <xf numFmtId="165" fontId="10" fillId="0" borderId="17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22" applyFont="1" applyFill="1" applyBorder="1" applyAlignment="1" applyProtection="1">
      <alignment horizontal="left" vertical="center" wrapText="1" indent="1"/>
      <protection/>
    </xf>
    <xf numFmtId="165" fontId="10" fillId="0" borderId="18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22" applyFont="1" applyFill="1" applyBorder="1" applyAlignment="1" applyProtection="1">
      <alignment horizontal="left" vertical="center" wrapText="1" indent="1"/>
      <protection/>
    </xf>
    <xf numFmtId="164" fontId="10" fillId="0" borderId="0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vertical="center" wrapText="1"/>
      <protection/>
    </xf>
    <xf numFmtId="164" fontId="10" fillId="0" borderId="20" xfId="22" applyFont="1" applyFill="1" applyBorder="1" applyAlignment="1" applyProtection="1">
      <alignment horizontal="left" vertical="center" wrapText="1" indent="1"/>
      <protection/>
    </xf>
    <xf numFmtId="164" fontId="11" fillId="0" borderId="20" xfId="0" applyFont="1" applyBorder="1" applyAlignment="1" applyProtection="1">
      <alignment horizontal="left" vertical="center" wrapText="1" indent="1"/>
      <protection/>
    </xf>
    <xf numFmtId="165" fontId="10" fillId="0" borderId="21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22" applyFont="1" applyFill="1" applyBorder="1" applyAlignment="1" applyProtection="1">
      <alignment horizontal="left" vertical="center" wrapText="1" indent="1"/>
      <protection/>
    </xf>
    <xf numFmtId="166" fontId="10" fillId="0" borderId="22" xfId="22" applyNumberFormat="1" applyFont="1" applyFill="1" applyBorder="1" applyAlignment="1" applyProtection="1">
      <alignment horizontal="left" vertical="center" wrapText="1" indent="1"/>
      <protection/>
    </xf>
    <xf numFmtId="166" fontId="10" fillId="0" borderId="23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22" applyFont="1" applyFill="1" applyBorder="1" applyAlignment="1" applyProtection="1">
      <alignment horizontal="left" vertical="center" wrapText="1" indent="1"/>
      <protection/>
    </xf>
    <xf numFmtId="165" fontId="10" fillId="0" borderId="25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horizontal="center" textRotation="180" wrapText="1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8" fillId="0" borderId="26" xfId="0" applyNumberFormat="1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Alignment="1" applyProtection="1">
      <alignment horizontal="center" vertical="center" wrapText="1"/>
      <protection/>
    </xf>
    <xf numFmtId="165" fontId="9" fillId="0" borderId="26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9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34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7" fillId="0" borderId="0" xfId="0" applyNumberFormat="1" applyFont="1" applyFill="1" applyAlignment="1" applyProtection="1">
      <alignment vertical="center" wrapText="1"/>
      <protection/>
    </xf>
    <xf numFmtId="164" fontId="18" fillId="0" borderId="0" xfId="0" applyFont="1" applyAlignment="1" applyProtection="1">
      <alignment horizontal="right" vertical="top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4" fontId="8" fillId="0" borderId="36" xfId="0" applyFont="1" applyFill="1" applyBorder="1" applyAlignment="1" applyProtection="1">
      <alignment horizontal="center" vertical="center" wrapText="1"/>
      <protection/>
    </xf>
    <xf numFmtId="164" fontId="8" fillId="0" borderId="16" xfId="0" applyFont="1" applyFill="1" applyBorder="1" applyAlignment="1" applyProtection="1">
      <alignment horizontal="center" vertical="center"/>
      <protection locked="0"/>
    </xf>
    <xf numFmtId="164" fontId="8" fillId="0" borderId="37" xfId="0" applyFont="1" applyFill="1" applyBorder="1" applyAlignment="1" applyProtection="1">
      <alignment horizontal="right" vertical="center" indent="1"/>
      <protection/>
    </xf>
    <xf numFmtId="164" fontId="8" fillId="0" borderId="17" xfId="0" applyFont="1" applyFill="1" applyBorder="1" applyAlignment="1" applyProtection="1">
      <alignment horizontal="right" vertical="center" indent="1"/>
      <protection/>
    </xf>
    <xf numFmtId="164" fontId="5" fillId="0" borderId="0" xfId="0" applyFont="1" applyFill="1" applyAlignment="1" applyProtection="1">
      <alignment vertical="center"/>
      <protection/>
    </xf>
    <xf numFmtId="164" fontId="8" fillId="0" borderId="38" xfId="0" applyFont="1" applyFill="1" applyBorder="1" applyAlignment="1" applyProtection="1">
      <alignment vertical="center"/>
      <protection/>
    </xf>
    <xf numFmtId="164" fontId="8" fillId="0" borderId="39" xfId="0" applyFont="1" applyFill="1" applyBorder="1" applyAlignment="1" applyProtection="1">
      <alignment horizontal="center" vertical="center"/>
      <protection/>
    </xf>
    <xf numFmtId="164" fontId="8" fillId="0" borderId="1" xfId="0" applyFont="1" applyFill="1" applyBorder="1" applyAlignment="1" applyProtection="1">
      <alignment horizontal="right" vertical="center" indent="1"/>
      <protection/>
    </xf>
    <xf numFmtId="164" fontId="8" fillId="0" borderId="40" xfId="0" applyFont="1" applyFill="1" applyBorder="1" applyAlignment="1" applyProtection="1">
      <alignment horizontal="right" vertical="center" indent="1"/>
      <protection/>
    </xf>
    <xf numFmtId="164" fontId="8" fillId="0" borderId="0" xfId="0" applyFont="1" applyFill="1" applyAlignment="1" applyProtection="1">
      <alignment vertical="center"/>
      <protection/>
    </xf>
    <xf numFmtId="164" fontId="7" fillId="0" borderId="0" xfId="0" applyFont="1" applyFill="1" applyAlignment="1" applyProtection="1">
      <alignment horizontal="right"/>
      <protection/>
    </xf>
    <xf numFmtId="164" fontId="14" fillId="0" borderId="0" xfId="0" applyFont="1" applyFill="1" applyAlignment="1" applyProtection="1">
      <alignment vertical="center"/>
      <protection/>
    </xf>
    <xf numFmtId="164" fontId="8" fillId="0" borderId="41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8" fillId="0" borderId="7" xfId="0" applyFont="1" applyFill="1" applyBorder="1" applyAlignment="1" applyProtection="1">
      <alignment horizontal="right" vertical="center" wrapText="1" indent="1"/>
      <protection/>
    </xf>
    <xf numFmtId="164" fontId="9" fillId="0" borderId="2" xfId="0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center" vertical="center" wrapText="1"/>
      <protection/>
    </xf>
    <xf numFmtId="164" fontId="9" fillId="0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4" fontId="8" fillId="0" borderId="42" xfId="0" applyFont="1" applyFill="1" applyBorder="1" applyAlignment="1" applyProtection="1">
      <alignment horizontal="center" vertical="center" wrapText="1"/>
      <protection/>
    </xf>
    <xf numFmtId="164" fontId="8" fillId="0" borderId="43" xfId="0" applyFont="1" applyFill="1" applyBorder="1" applyAlignment="1" applyProtection="1">
      <alignment horizontal="center" vertical="center" wrapText="1"/>
      <protection/>
    </xf>
    <xf numFmtId="165" fontId="8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8" xfId="22" applyNumberFormat="1" applyFont="1" applyFill="1" applyBorder="1" applyAlignment="1" applyProtection="1">
      <alignment horizontal="center" vertical="center" wrapText="1"/>
      <protection/>
    </xf>
    <xf numFmtId="164" fontId="11" fillId="0" borderId="9" xfId="0" applyFont="1" applyBorder="1" applyAlignment="1" applyProtection="1">
      <alignment horizontal="left" wrapText="1" indent="1"/>
      <protection/>
    </xf>
    <xf numFmtId="164" fontId="19" fillId="0" borderId="0" xfId="0" applyFont="1" applyFill="1" applyAlignment="1" applyProtection="1">
      <alignment vertical="center" wrapText="1"/>
      <protection/>
    </xf>
    <xf numFmtId="166" fontId="10" fillId="0" borderId="11" xfId="22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Font="1" applyBorder="1" applyAlignment="1" applyProtection="1">
      <alignment horizontal="left" wrapText="1" indent="1"/>
      <protection/>
    </xf>
    <xf numFmtId="164" fontId="20" fillId="0" borderId="0" xfId="0" applyFont="1" applyFill="1" applyAlignment="1" applyProtection="1">
      <alignment vertical="center" wrapText="1"/>
      <protection/>
    </xf>
    <xf numFmtId="166" fontId="9" fillId="0" borderId="11" xfId="22" applyNumberFormat="1" applyFont="1" applyFill="1" applyBorder="1" applyAlignment="1" applyProtection="1">
      <alignment horizontal="center" vertical="center" wrapText="1"/>
      <protection/>
    </xf>
    <xf numFmtId="164" fontId="11" fillId="0" borderId="20" xfId="0" applyFont="1" applyBorder="1" applyAlignment="1" applyProtection="1">
      <alignment horizontal="left" wrapText="1" indent="1"/>
      <protection/>
    </xf>
    <xf numFmtId="165" fontId="10" fillId="0" borderId="7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Font="1" applyBorder="1" applyAlignment="1" applyProtection="1">
      <alignment horizontal="left" vertical="center" wrapText="1" indent="1"/>
      <protection/>
    </xf>
    <xf numFmtId="165" fontId="10" fillId="0" borderId="40" xfId="2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" xfId="22" applyFont="1" applyFill="1" applyBorder="1" applyAlignment="1" applyProtection="1">
      <alignment horizontal="left" vertical="center" wrapText="1" indent="1"/>
      <protection/>
    </xf>
    <xf numFmtId="165" fontId="9" fillId="0" borderId="7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9" xfId="0" applyFont="1" applyBorder="1" applyAlignment="1" applyProtection="1">
      <alignment horizontal="left" vertical="center" wrapText="1" indent="1"/>
      <protection/>
    </xf>
    <xf numFmtId="165" fontId="9" fillId="0" borderId="44" xfId="2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44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0" applyFont="1" applyBorder="1" applyAlignment="1" applyProtection="1">
      <alignment horizontal="center" wrapText="1"/>
      <protection/>
    </xf>
    <xf numFmtId="164" fontId="12" fillId="0" borderId="45" xfId="0" applyFont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 applyProtection="1">
      <alignment horizontal="left" vertical="center" wrapText="1" indent="1"/>
      <protection/>
    </xf>
    <xf numFmtId="165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Font="1" applyFill="1" applyAlignment="1" applyProtection="1">
      <alignment horizontal="center" vertical="center" wrapText="1"/>
      <protection/>
    </xf>
    <xf numFmtId="164" fontId="10" fillId="0" borderId="0" xfId="0" applyFont="1" applyFill="1" applyAlignment="1" applyProtection="1">
      <alignment vertical="center" wrapText="1"/>
      <protection/>
    </xf>
    <xf numFmtId="164" fontId="10" fillId="0" borderId="0" xfId="0" applyFont="1" applyFill="1" applyAlignment="1" applyProtection="1">
      <alignment horizontal="right" vertical="center" wrapText="1" indent="1"/>
      <protection/>
    </xf>
    <xf numFmtId="164" fontId="9" fillId="0" borderId="41" xfId="0" applyFont="1" applyFill="1" applyBorder="1" applyAlignment="1" applyProtection="1">
      <alignment horizontal="center" vertical="center" wrapText="1"/>
      <protection/>
    </xf>
    <xf numFmtId="164" fontId="8" fillId="0" borderId="46" xfId="0" applyFont="1" applyFill="1" applyBorder="1" applyAlignment="1" applyProtection="1">
      <alignment horizontal="center" vertical="center" wrapText="1"/>
      <protection/>
    </xf>
    <xf numFmtId="165" fontId="9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Font="1" applyFill="1" applyAlignment="1" applyProtection="1">
      <alignment vertical="center" wrapText="1"/>
      <protection/>
    </xf>
    <xf numFmtId="166" fontId="10" fillId="0" borderId="1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>
      <alignment/>
    </xf>
    <xf numFmtId="164" fontId="11" fillId="0" borderId="12" xfId="0" applyFont="1" applyBorder="1" applyAlignment="1">
      <alignment/>
    </xf>
    <xf numFmtId="166" fontId="10" fillId="0" borderId="47" xfId="22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Font="1" applyBorder="1" applyAlignment="1">
      <alignment horizontal="justify"/>
    </xf>
    <xf numFmtId="166" fontId="10" fillId="0" borderId="23" xfId="22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Font="1" applyBorder="1" applyAlignment="1" applyProtection="1">
      <alignment horizontal="center" vertical="center" wrapText="1"/>
      <protection/>
    </xf>
    <xf numFmtId="164" fontId="21" fillId="0" borderId="3" xfId="0" applyFont="1" applyBorder="1" applyAlignment="1" applyProtection="1">
      <alignment horizontal="left" vertical="center" wrapText="1" indent="1"/>
      <protection/>
    </xf>
    <xf numFmtId="165" fontId="21" fillId="0" borderId="4" xfId="0" applyNumberFormat="1" applyFont="1" applyBorder="1" applyAlignment="1" applyProtection="1">
      <alignment horizontal="right" vertical="center" wrapText="1" indent="1"/>
      <protection/>
    </xf>
    <xf numFmtId="164" fontId="14" fillId="0" borderId="2" xfId="0" applyFont="1" applyFill="1" applyBorder="1" applyAlignment="1" applyProtection="1">
      <alignment horizontal="left" vertical="center"/>
      <protection/>
    </xf>
    <xf numFmtId="164" fontId="14" fillId="0" borderId="27" xfId="0" applyFont="1" applyFill="1" applyBorder="1" applyAlignment="1" applyProtection="1">
      <alignment vertical="center" wrapText="1"/>
      <protection/>
    </xf>
    <xf numFmtId="167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3" applyFill="1" applyProtection="1">
      <alignment/>
      <protection/>
    </xf>
    <xf numFmtId="164" fontId="4" fillId="0" borderId="0" xfId="23" applyFill="1" applyProtection="1">
      <alignment/>
      <protection locked="0"/>
    </xf>
    <xf numFmtId="164" fontId="5" fillId="0" borderId="0" xfId="23" applyFont="1" applyFill="1" applyBorder="1" applyAlignment="1" applyProtection="1">
      <alignment horizontal="center" wrapText="1"/>
      <protection/>
    </xf>
    <xf numFmtId="164" fontId="7" fillId="0" borderId="0" xfId="0" applyFont="1" applyFill="1" applyAlignment="1">
      <alignment horizontal="right"/>
    </xf>
    <xf numFmtId="164" fontId="8" fillId="0" borderId="5" xfId="23" applyFont="1" applyFill="1" applyBorder="1" applyAlignment="1" applyProtection="1">
      <alignment horizontal="center" vertical="center" wrapText="1"/>
      <protection/>
    </xf>
    <xf numFmtId="164" fontId="8" fillId="0" borderId="6" xfId="23" applyFont="1" applyFill="1" applyBorder="1" applyAlignment="1" applyProtection="1">
      <alignment horizontal="center" vertical="center"/>
      <protection/>
    </xf>
    <xf numFmtId="164" fontId="8" fillId="0" borderId="7" xfId="23" applyFont="1" applyFill="1" applyBorder="1" applyAlignment="1" applyProtection="1">
      <alignment horizontal="center" vertical="center"/>
      <protection/>
    </xf>
    <xf numFmtId="164" fontId="10" fillId="0" borderId="2" xfId="23" applyFont="1" applyFill="1" applyBorder="1" applyAlignment="1" applyProtection="1">
      <alignment horizontal="left" vertical="center" indent="1"/>
      <protection/>
    </xf>
    <xf numFmtId="164" fontId="6" fillId="0" borderId="4" xfId="23" applyFont="1" applyFill="1" applyBorder="1" applyAlignment="1" applyProtection="1">
      <alignment horizontal="left" vertical="center" indent="1"/>
      <protection/>
    </xf>
    <xf numFmtId="164" fontId="4" fillId="0" borderId="0" xfId="23" applyFill="1" applyAlignment="1" applyProtection="1">
      <alignment vertical="center"/>
      <protection/>
    </xf>
    <xf numFmtId="164" fontId="10" fillId="0" borderId="23" xfId="23" applyFont="1" applyFill="1" applyBorder="1" applyAlignment="1" applyProtection="1">
      <alignment horizontal="left" vertical="center" indent="1"/>
      <protection/>
    </xf>
    <xf numFmtId="164" fontId="10" fillId="0" borderId="24" xfId="23" applyFont="1" applyFill="1" applyBorder="1" applyAlignment="1" applyProtection="1">
      <alignment horizontal="left" vertical="center" wrapText="1" indent="1"/>
      <protection/>
    </xf>
    <xf numFmtId="165" fontId="10" fillId="0" borderId="24" xfId="23" applyNumberFormat="1" applyFont="1" applyFill="1" applyBorder="1" applyAlignment="1" applyProtection="1">
      <alignment vertical="center"/>
      <protection locked="0"/>
    </xf>
    <xf numFmtId="165" fontId="10" fillId="0" borderId="33" xfId="23" applyNumberFormat="1" applyFont="1" applyFill="1" applyBorder="1" applyAlignment="1" applyProtection="1">
      <alignment vertical="center"/>
      <protection/>
    </xf>
    <xf numFmtId="164" fontId="10" fillId="0" borderId="11" xfId="23" applyFont="1" applyFill="1" applyBorder="1" applyAlignment="1" applyProtection="1">
      <alignment horizontal="left" vertical="center" indent="1"/>
      <protection/>
    </xf>
    <xf numFmtId="164" fontId="10" fillId="0" borderId="12" xfId="23" applyFont="1" applyFill="1" applyBorder="1" applyAlignment="1" applyProtection="1">
      <alignment horizontal="left" vertical="center" wrapText="1" indent="1"/>
      <protection/>
    </xf>
    <xf numFmtId="165" fontId="10" fillId="0" borderId="12" xfId="23" applyNumberFormat="1" applyFont="1" applyFill="1" applyBorder="1" applyAlignment="1" applyProtection="1">
      <alignment vertical="center"/>
      <protection locked="0"/>
    </xf>
    <xf numFmtId="165" fontId="10" fillId="0" borderId="13" xfId="23" applyNumberFormat="1" applyFont="1" applyFill="1" applyBorder="1" applyAlignment="1" applyProtection="1">
      <alignment vertical="center"/>
      <protection/>
    </xf>
    <xf numFmtId="164" fontId="4" fillId="0" borderId="0" xfId="23" applyFill="1" applyAlignment="1" applyProtection="1">
      <alignment vertical="center"/>
      <protection locked="0"/>
    </xf>
    <xf numFmtId="164" fontId="10" fillId="0" borderId="9" xfId="23" applyFont="1" applyFill="1" applyBorder="1" applyAlignment="1" applyProtection="1">
      <alignment horizontal="left" vertical="center" wrapText="1" indent="1"/>
      <protection/>
    </xf>
    <xf numFmtId="165" fontId="10" fillId="0" borderId="9" xfId="23" applyNumberFormat="1" applyFont="1" applyFill="1" applyBorder="1" applyAlignment="1" applyProtection="1">
      <alignment vertical="center"/>
      <protection locked="0"/>
    </xf>
    <xf numFmtId="165" fontId="10" fillId="0" borderId="10" xfId="23" applyNumberFormat="1" applyFont="1" applyFill="1" applyBorder="1" applyAlignment="1" applyProtection="1">
      <alignment vertical="center"/>
      <protection/>
    </xf>
    <xf numFmtId="164" fontId="10" fillId="0" borderId="12" xfId="23" applyFont="1" applyFill="1" applyBorder="1" applyAlignment="1" applyProtection="1">
      <alignment horizontal="left" vertical="center" indent="1"/>
      <protection/>
    </xf>
    <xf numFmtId="164" fontId="8" fillId="0" borderId="3" xfId="23" applyFont="1" applyFill="1" applyBorder="1" applyAlignment="1" applyProtection="1">
      <alignment horizontal="left" vertical="center" indent="1"/>
      <protection/>
    </xf>
    <xf numFmtId="165" fontId="9" fillId="0" borderId="3" xfId="23" applyNumberFormat="1" applyFont="1" applyFill="1" applyBorder="1" applyAlignment="1" applyProtection="1">
      <alignment vertical="center"/>
      <protection/>
    </xf>
    <xf numFmtId="165" fontId="9" fillId="0" borderId="4" xfId="23" applyNumberFormat="1" applyFont="1" applyFill="1" applyBorder="1" applyAlignment="1" applyProtection="1">
      <alignment vertical="center"/>
      <protection/>
    </xf>
    <xf numFmtId="164" fontId="10" fillId="0" borderId="8" xfId="23" applyFont="1" applyFill="1" applyBorder="1" applyAlignment="1" applyProtection="1">
      <alignment horizontal="left" vertical="center" indent="1"/>
      <protection/>
    </xf>
    <xf numFmtId="164" fontId="10" fillId="0" borderId="9" xfId="23" applyFont="1" applyFill="1" applyBorder="1" applyAlignment="1" applyProtection="1">
      <alignment horizontal="left" vertical="center" indent="1"/>
      <protection/>
    </xf>
    <xf numFmtId="164" fontId="9" fillId="0" borderId="2" xfId="23" applyFont="1" applyFill="1" applyBorder="1" applyAlignment="1" applyProtection="1">
      <alignment horizontal="left" vertical="center" indent="1"/>
      <protection/>
    </xf>
    <xf numFmtId="164" fontId="8" fillId="0" borderId="3" xfId="23" applyFont="1" applyFill="1" applyBorder="1" applyAlignment="1" applyProtection="1">
      <alignment horizontal="left" indent="1"/>
      <protection/>
    </xf>
    <xf numFmtId="165" fontId="9" fillId="0" borderId="3" xfId="23" applyNumberFormat="1" applyFont="1" applyFill="1" applyBorder="1" applyProtection="1">
      <alignment/>
      <protection/>
    </xf>
    <xf numFmtId="165" fontId="9" fillId="0" borderId="4" xfId="23" applyNumberFormat="1" applyFont="1" applyFill="1" applyBorder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  <cellStyle name="Normál_KVRENMUNKA" xfId="22"/>
    <cellStyle name="Normál_SEGEDLETE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zoomScaleSheetLayoutView="100" workbookViewId="0" topLeftCell="A19">
      <selection activeCell="A49" sqref="A49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16384" width="9.375" style="3" customWidth="1"/>
  </cols>
  <sheetData>
    <row r="1" spans="1:3" s="3" customFormat="1" ht="15.75" customHeight="1">
      <c r="A1" s="4" t="s">
        <v>0</v>
      </c>
      <c r="B1" s="4"/>
      <c r="C1" s="4"/>
    </row>
    <row r="2" spans="1:4" ht="15.75" customHeight="1">
      <c r="A2" s="5" t="s">
        <v>1</v>
      </c>
      <c r="B2" s="5"/>
      <c r="C2" s="6"/>
      <c r="D2" s="6" t="s">
        <v>2</v>
      </c>
    </row>
    <row r="3" spans="1:4" ht="37.5" customHeight="1">
      <c r="A3" s="7" t="s">
        <v>3</v>
      </c>
      <c r="B3" s="8" t="s">
        <v>4</v>
      </c>
      <c r="C3" s="9" t="s">
        <v>5</v>
      </c>
      <c r="D3" s="9" t="s">
        <v>6</v>
      </c>
    </row>
    <row r="4" spans="1:4" s="13" customFormat="1" ht="13.5" customHeight="1">
      <c r="A4" s="10">
        <v>1</v>
      </c>
      <c r="B4" s="11">
        <v>2</v>
      </c>
      <c r="C4" s="12">
        <v>3</v>
      </c>
      <c r="D4" s="12">
        <v>4</v>
      </c>
    </row>
    <row r="5" spans="1:4" s="17" customFormat="1" ht="13.5" customHeight="1">
      <c r="A5" s="14" t="s">
        <v>7</v>
      </c>
      <c r="B5" s="15" t="s">
        <v>8</v>
      </c>
      <c r="C5" s="16">
        <f>+C6+C7+C8+C9+C10</f>
        <v>0</v>
      </c>
      <c r="D5" s="16">
        <f>+D6+D7+D8+D9+D10</f>
        <v>0</v>
      </c>
    </row>
    <row r="6" spans="1:4" s="17" customFormat="1" ht="13.5" customHeight="1">
      <c r="A6" s="18" t="s">
        <v>9</v>
      </c>
      <c r="B6" s="19" t="s">
        <v>10</v>
      </c>
      <c r="C6" s="20"/>
      <c r="D6" s="20"/>
    </row>
    <row r="7" spans="1:4" s="17" customFormat="1" ht="13.5" customHeight="1">
      <c r="A7" s="21" t="s">
        <v>11</v>
      </c>
      <c r="B7" s="22" t="s">
        <v>12</v>
      </c>
      <c r="C7" s="23"/>
      <c r="D7" s="23"/>
    </row>
    <row r="8" spans="1:4" s="17" customFormat="1" ht="13.5" customHeight="1">
      <c r="A8" s="21" t="s">
        <v>13</v>
      </c>
      <c r="B8" s="22" t="s">
        <v>14</v>
      </c>
      <c r="C8" s="23"/>
      <c r="D8" s="23"/>
    </row>
    <row r="9" spans="1:4" s="17" customFormat="1" ht="13.5" customHeight="1">
      <c r="A9" s="21" t="s">
        <v>15</v>
      </c>
      <c r="B9" s="22" t="s">
        <v>16</v>
      </c>
      <c r="C9" s="23"/>
      <c r="D9" s="23"/>
    </row>
    <row r="10" spans="1:4" s="17" customFormat="1" ht="13.5" customHeight="1">
      <c r="A10" s="21" t="s">
        <v>17</v>
      </c>
      <c r="B10" s="22" t="s">
        <v>18</v>
      </c>
      <c r="C10" s="23"/>
      <c r="D10" s="23"/>
    </row>
    <row r="11" spans="1:4" s="17" customFormat="1" ht="13.5" customHeight="1">
      <c r="A11" s="14" t="s">
        <v>19</v>
      </c>
      <c r="B11" s="24" t="s">
        <v>20</v>
      </c>
      <c r="C11" s="25">
        <v>1460</v>
      </c>
      <c r="D11" s="25">
        <v>3008</v>
      </c>
    </row>
    <row r="12" spans="1:4" s="17" customFormat="1" ht="13.5" customHeight="1">
      <c r="A12" s="14" t="s">
        <v>21</v>
      </c>
      <c r="B12" s="15" t="s">
        <v>22</v>
      </c>
      <c r="C12" s="25"/>
      <c r="D12" s="25"/>
    </row>
    <row r="13" spans="1:4" s="17" customFormat="1" ht="13.5" customHeight="1">
      <c r="A13" s="14" t="s">
        <v>23</v>
      </c>
      <c r="B13" s="24" t="s">
        <v>24</v>
      </c>
      <c r="C13" s="25"/>
      <c r="D13" s="25"/>
    </row>
    <row r="14" spans="1:4" s="17" customFormat="1" ht="13.5" customHeight="1">
      <c r="A14" s="14" t="s">
        <v>25</v>
      </c>
      <c r="B14" s="24" t="s">
        <v>26</v>
      </c>
      <c r="C14" s="25"/>
      <c r="D14" s="25"/>
    </row>
    <row r="15" spans="1:4" s="17" customFormat="1" ht="13.5" customHeight="1">
      <c r="A15" s="14" t="s">
        <v>27</v>
      </c>
      <c r="B15" s="24" t="s">
        <v>28</v>
      </c>
      <c r="C15" s="25"/>
      <c r="D15" s="25"/>
    </row>
    <row r="16" spans="1:4" s="17" customFormat="1" ht="13.5" customHeight="1">
      <c r="A16" s="14" t="s">
        <v>29</v>
      </c>
      <c r="B16" s="24" t="s">
        <v>30</v>
      </c>
      <c r="C16" s="25"/>
      <c r="D16" s="25"/>
    </row>
    <row r="17" spans="1:4" s="17" customFormat="1" ht="13.5" customHeight="1">
      <c r="A17" s="14" t="s">
        <v>31</v>
      </c>
      <c r="B17" s="15" t="s">
        <v>32</v>
      </c>
      <c r="C17" s="16">
        <f>+C5+C11+C12+C13+C14+C15+C16</f>
        <v>1460</v>
      </c>
      <c r="D17" s="16">
        <f>+D5+D11+D12+D13+D14+D15+D16</f>
        <v>3008</v>
      </c>
    </row>
    <row r="18" spans="1:4" s="17" customFormat="1" ht="13.5" customHeight="1">
      <c r="A18" s="14" t="s">
        <v>33</v>
      </c>
      <c r="B18" s="24" t="s">
        <v>34</v>
      </c>
      <c r="C18" s="16">
        <f>SUM(C19:C23)</f>
        <v>0</v>
      </c>
      <c r="D18" s="16">
        <f>SUM(D19:D23)</f>
        <v>9</v>
      </c>
    </row>
    <row r="19" spans="1:4" s="17" customFormat="1" ht="13.5" customHeight="1">
      <c r="A19" s="21" t="s">
        <v>35</v>
      </c>
      <c r="B19" s="22" t="s">
        <v>36</v>
      </c>
      <c r="C19" s="23"/>
      <c r="D19" s="23"/>
    </row>
    <row r="20" spans="1:4" s="17" customFormat="1" ht="13.5" customHeight="1">
      <c r="A20" s="21" t="s">
        <v>37</v>
      </c>
      <c r="B20" s="22" t="s">
        <v>38</v>
      </c>
      <c r="C20" s="23"/>
      <c r="D20" s="23"/>
    </row>
    <row r="21" spans="1:4" s="17" customFormat="1" ht="13.5" customHeight="1">
      <c r="A21" s="21" t="s">
        <v>39</v>
      </c>
      <c r="B21" s="22" t="s">
        <v>40</v>
      </c>
      <c r="C21" s="23"/>
      <c r="D21" s="23">
        <v>9</v>
      </c>
    </row>
    <row r="22" spans="1:4" s="17" customFormat="1" ht="13.5" customHeight="1">
      <c r="A22" s="21" t="s">
        <v>41</v>
      </c>
      <c r="B22" s="22" t="s">
        <v>42</v>
      </c>
      <c r="C22" s="23"/>
      <c r="D22" s="23"/>
    </row>
    <row r="23" spans="1:4" s="17" customFormat="1" ht="13.5" customHeight="1">
      <c r="A23" s="21" t="s">
        <v>43</v>
      </c>
      <c r="B23" s="22" t="s">
        <v>44</v>
      </c>
      <c r="C23" s="23"/>
      <c r="D23" s="23"/>
    </row>
    <row r="24" spans="1:4" s="17" customFormat="1" ht="13.5" customHeight="1">
      <c r="A24" s="14" t="s">
        <v>45</v>
      </c>
      <c r="B24" s="24" t="s">
        <v>46</v>
      </c>
      <c r="C24" s="25"/>
      <c r="D24" s="25"/>
    </row>
    <row r="25" spans="1:4" s="17" customFormat="1" ht="13.5" customHeight="1">
      <c r="A25" s="14" t="s">
        <v>47</v>
      </c>
      <c r="B25" s="26" t="s">
        <v>48</v>
      </c>
      <c r="C25" s="16">
        <f>+C18+C24</f>
        <v>0</v>
      </c>
      <c r="D25" s="16">
        <f>+D18+D24</f>
        <v>9</v>
      </c>
    </row>
    <row r="26" spans="1:4" s="17" customFormat="1" ht="13.5" customHeight="1">
      <c r="A26" s="14" t="s">
        <v>49</v>
      </c>
      <c r="B26" s="27" t="s">
        <v>50</v>
      </c>
      <c r="C26" s="16">
        <f>+C17+C25</f>
        <v>1460</v>
      </c>
      <c r="D26" s="16">
        <f>+D17+D25</f>
        <v>3017</v>
      </c>
    </row>
    <row r="27" spans="1:4" s="17" customFormat="1" ht="27" customHeight="1">
      <c r="A27" s="28"/>
      <c r="B27" s="29"/>
      <c r="C27" s="30"/>
      <c r="D27" s="30"/>
    </row>
    <row r="28" spans="1:3" s="3" customFormat="1" ht="16.5" customHeight="1">
      <c r="A28" s="4" t="s">
        <v>51</v>
      </c>
      <c r="B28" s="4"/>
      <c r="C28" s="4"/>
    </row>
    <row r="29" spans="1:4" s="32" customFormat="1" ht="16.5" customHeight="1">
      <c r="A29" s="31" t="s">
        <v>52</v>
      </c>
      <c r="B29" s="31"/>
      <c r="C29" s="6"/>
      <c r="D29" s="6" t="s">
        <v>2</v>
      </c>
    </row>
    <row r="30" spans="1:4" ht="37.5" customHeight="1">
      <c r="A30" s="7" t="s">
        <v>3</v>
      </c>
      <c r="B30" s="8" t="s">
        <v>53</v>
      </c>
      <c r="C30" s="9" t="s">
        <v>5</v>
      </c>
      <c r="D30" s="9" t="s">
        <v>6</v>
      </c>
    </row>
    <row r="31" spans="1:4" s="13" customFormat="1" ht="15" customHeight="1">
      <c r="A31" s="33">
        <v>1</v>
      </c>
      <c r="B31" s="34">
        <v>2</v>
      </c>
      <c r="C31" s="12">
        <v>3</v>
      </c>
      <c r="D31" s="12">
        <v>4</v>
      </c>
    </row>
    <row r="32" spans="1:4" ht="15" customHeight="1">
      <c r="A32" s="35" t="s">
        <v>7</v>
      </c>
      <c r="B32" s="36" t="s">
        <v>54</v>
      </c>
      <c r="C32" s="37">
        <f>SUM(C33:C37)</f>
        <v>1460</v>
      </c>
      <c r="D32" s="37">
        <f>SUM(D33:D37)</f>
        <v>3017</v>
      </c>
    </row>
    <row r="33" spans="1:4" ht="15" customHeight="1">
      <c r="A33" s="38" t="s">
        <v>9</v>
      </c>
      <c r="B33" s="39" t="s">
        <v>55</v>
      </c>
      <c r="C33" s="40">
        <v>500</v>
      </c>
      <c r="D33" s="40">
        <v>730</v>
      </c>
    </row>
    <row r="34" spans="1:4" ht="15" customHeight="1">
      <c r="A34" s="21" t="s">
        <v>11</v>
      </c>
      <c r="B34" s="41" t="s">
        <v>56</v>
      </c>
      <c r="C34" s="23"/>
      <c r="D34" s="23">
        <v>15</v>
      </c>
    </row>
    <row r="35" spans="1:4" ht="15" customHeight="1">
      <c r="A35" s="21" t="s">
        <v>13</v>
      </c>
      <c r="B35" s="41" t="s">
        <v>57</v>
      </c>
      <c r="C35" s="42">
        <v>960</v>
      </c>
      <c r="D35" s="42">
        <v>2254</v>
      </c>
    </row>
    <row r="36" spans="1:4" ht="15" customHeight="1">
      <c r="A36" s="21" t="s">
        <v>15</v>
      </c>
      <c r="B36" s="43" t="s">
        <v>58</v>
      </c>
      <c r="C36" s="42"/>
      <c r="D36" s="42"/>
    </row>
    <row r="37" spans="1:4" ht="15" customHeight="1">
      <c r="A37" s="21" t="s">
        <v>59</v>
      </c>
      <c r="B37" s="44" t="s">
        <v>60</v>
      </c>
      <c r="C37" s="42"/>
      <c r="D37" s="42">
        <v>18</v>
      </c>
    </row>
    <row r="38" spans="1:4" ht="15" customHeight="1">
      <c r="A38" s="14" t="s">
        <v>19</v>
      </c>
      <c r="B38" s="45" t="s">
        <v>61</v>
      </c>
      <c r="C38" s="16">
        <f>+C39+C40+C41</f>
        <v>0</v>
      </c>
      <c r="D38" s="16">
        <f>+D39+D40+D41</f>
        <v>0</v>
      </c>
    </row>
    <row r="39" spans="1:4" ht="15" customHeight="1">
      <c r="A39" s="18" t="s">
        <v>62</v>
      </c>
      <c r="B39" s="41" t="s">
        <v>63</v>
      </c>
      <c r="C39" s="20"/>
      <c r="D39" s="20"/>
    </row>
    <row r="40" spans="1:4" ht="15" customHeight="1">
      <c r="A40" s="18" t="s">
        <v>64</v>
      </c>
      <c r="B40" s="46" t="s">
        <v>65</v>
      </c>
      <c r="C40" s="23"/>
      <c r="D40" s="23"/>
    </row>
    <row r="41" spans="1:4" ht="15" customHeight="1">
      <c r="A41" s="18" t="s">
        <v>66</v>
      </c>
      <c r="B41" s="47" t="s">
        <v>67</v>
      </c>
      <c r="C41" s="48"/>
      <c r="D41" s="48"/>
    </row>
    <row r="42" spans="1:4" ht="15" customHeight="1">
      <c r="A42" s="14" t="s">
        <v>21</v>
      </c>
      <c r="B42" s="15" t="s">
        <v>68</v>
      </c>
      <c r="C42" s="16">
        <f>+C43+C44</f>
        <v>0</v>
      </c>
      <c r="D42" s="16">
        <f>+D43+D44</f>
        <v>0</v>
      </c>
    </row>
    <row r="43" spans="1:4" ht="15" customHeight="1">
      <c r="A43" s="18" t="s">
        <v>69</v>
      </c>
      <c r="B43" s="49" t="s">
        <v>70</v>
      </c>
      <c r="C43" s="20"/>
      <c r="D43" s="20"/>
    </row>
    <row r="44" spans="1:4" ht="15" customHeight="1">
      <c r="A44" s="50" t="s">
        <v>71</v>
      </c>
      <c r="B44" s="46" t="s">
        <v>72</v>
      </c>
      <c r="C44" s="42"/>
      <c r="D44" s="42"/>
    </row>
    <row r="45" spans="1:4" ht="15" customHeight="1">
      <c r="A45" s="14" t="s">
        <v>73</v>
      </c>
      <c r="B45" s="15" t="s">
        <v>74</v>
      </c>
      <c r="C45" s="16">
        <f>+C32+C38+C42</f>
        <v>1460</v>
      </c>
      <c r="D45" s="16">
        <f>+D32+D38+D42</f>
        <v>3017</v>
      </c>
    </row>
    <row r="46" spans="1:4" ht="15" customHeight="1">
      <c r="A46" s="14" t="s">
        <v>25</v>
      </c>
      <c r="B46" s="15" t="s">
        <v>75</v>
      </c>
      <c r="C46" s="16">
        <f>+C47+C48</f>
        <v>0</v>
      </c>
      <c r="D46" s="16">
        <f>+D47+D48</f>
        <v>0</v>
      </c>
    </row>
    <row r="47" spans="1:4" ht="15" customHeight="1">
      <c r="A47" s="18" t="s">
        <v>76</v>
      </c>
      <c r="B47" s="49" t="s">
        <v>77</v>
      </c>
      <c r="C47" s="48"/>
      <c r="D47" s="48"/>
    </row>
    <row r="48" spans="1:4" ht="15" customHeight="1">
      <c r="A48" s="51" t="s">
        <v>78</v>
      </c>
      <c r="B48" s="52" t="s">
        <v>79</v>
      </c>
      <c r="C48" s="53"/>
      <c r="D48" s="53"/>
    </row>
    <row r="49" spans="1:4" s="17" customFormat="1" ht="15" customHeight="1">
      <c r="A49" s="14" t="s">
        <v>27</v>
      </c>
      <c r="B49" s="54" t="s">
        <v>80</v>
      </c>
      <c r="C49" s="16">
        <f>+C45+C46</f>
        <v>1460</v>
      </c>
      <c r="D49" s="16">
        <f>+D45+D46</f>
        <v>3017</v>
      </c>
    </row>
    <row r="50" ht="7.5" customHeight="1"/>
  </sheetData>
  <sheetProtection selectLockedCells="1" selectUnlockedCells="1"/>
  <mergeCells count="4">
    <mergeCell ref="A1:C1"/>
    <mergeCell ref="A2:B2"/>
    <mergeCell ref="A28:C28"/>
    <mergeCell ref="A29:B29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6"/>
  <headerFooter alignWithMargins="0">
    <oddHeader>&amp;C&amp;"Times New Roman CE,Félkövér"&amp;12Ukrán Nemzetiségi Önkormányzat
2015. ÉVI KÖLTSÉGVETÉSÉNEK PÉNZÜGYI MÉRLEGE&amp;R&amp;"Times New Roman CE,Félkövér dőlt"&amp;11 1. melléklet a ........./2016. (.......)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SheetLayoutView="100" workbookViewId="0" topLeftCell="A21">
      <selection activeCell="G9" sqref="G9"/>
    </sheetView>
  </sheetViews>
  <sheetFormatPr defaultColWidth="9.00390625" defaultRowHeight="12.75"/>
  <cols>
    <col min="1" max="1" width="6.875" style="55" customWidth="1"/>
    <col min="2" max="2" width="55.125" style="56" customWidth="1"/>
    <col min="3" max="4" width="16.375" style="55" customWidth="1"/>
    <col min="5" max="5" width="55.125" style="55" customWidth="1"/>
    <col min="6" max="7" width="16.375" style="55" customWidth="1"/>
    <col min="8" max="8" width="4.875" style="55" customWidth="1"/>
    <col min="9" max="16384" width="9.375" style="55" customWidth="1"/>
  </cols>
  <sheetData>
    <row r="1" spans="2:8" ht="39.75" customHeight="1">
      <c r="B1" s="57" t="s">
        <v>81</v>
      </c>
      <c r="C1" s="57"/>
      <c r="D1" s="57"/>
      <c r="E1" s="57"/>
      <c r="F1" s="57"/>
      <c r="G1" s="57"/>
      <c r="H1" s="58" t="s">
        <v>82</v>
      </c>
    </row>
    <row r="2" spans="6:8" ht="13.5">
      <c r="F2" s="59"/>
      <c r="G2" s="59" t="s">
        <v>83</v>
      </c>
      <c r="H2" s="58"/>
    </row>
    <row r="3" spans="1:8" ht="18" customHeight="1">
      <c r="A3" s="60" t="s">
        <v>3</v>
      </c>
      <c r="B3" s="61" t="s">
        <v>84</v>
      </c>
      <c r="C3" s="61"/>
      <c r="D3" s="61"/>
      <c r="E3" s="60" t="s">
        <v>85</v>
      </c>
      <c r="F3" s="60"/>
      <c r="G3" s="60"/>
      <c r="H3" s="58"/>
    </row>
    <row r="4" spans="1:8" s="63" customFormat="1" ht="35.25" customHeight="1">
      <c r="A4" s="60"/>
      <c r="B4" s="61" t="s">
        <v>86</v>
      </c>
      <c r="C4" s="62" t="s">
        <v>5</v>
      </c>
      <c r="D4" s="62" t="s">
        <v>6</v>
      </c>
      <c r="E4" s="61" t="s">
        <v>86</v>
      </c>
      <c r="F4" s="62" t="s">
        <v>5</v>
      </c>
      <c r="G4" s="62" t="s">
        <v>6</v>
      </c>
      <c r="H4" s="58"/>
    </row>
    <row r="5" spans="1:8" s="69" customFormat="1" ht="12" customHeight="1">
      <c r="A5" s="64">
        <v>1</v>
      </c>
      <c r="B5" s="65">
        <v>2</v>
      </c>
      <c r="C5" s="66" t="s">
        <v>21</v>
      </c>
      <c r="D5" s="67" t="s">
        <v>73</v>
      </c>
      <c r="E5" s="65" t="s">
        <v>25</v>
      </c>
      <c r="F5" s="68" t="s">
        <v>27</v>
      </c>
      <c r="G5" s="68" t="s">
        <v>87</v>
      </c>
      <c r="H5" s="58"/>
    </row>
    <row r="6" spans="1:8" ht="12.75" customHeight="1">
      <c r="A6" s="70" t="s">
        <v>7</v>
      </c>
      <c r="B6" s="71" t="s">
        <v>88</v>
      </c>
      <c r="C6" s="72"/>
      <c r="D6" s="72"/>
      <c r="E6" s="71" t="s">
        <v>89</v>
      </c>
      <c r="F6" s="73">
        <v>500</v>
      </c>
      <c r="G6" s="73">
        <v>730</v>
      </c>
      <c r="H6" s="58"/>
    </row>
    <row r="7" spans="1:8" ht="12.75" customHeight="1">
      <c r="A7" s="74" t="s">
        <v>19</v>
      </c>
      <c r="B7" s="75" t="s">
        <v>20</v>
      </c>
      <c r="C7" s="76">
        <v>1460</v>
      </c>
      <c r="D7" s="76">
        <v>3008</v>
      </c>
      <c r="E7" s="75" t="s">
        <v>56</v>
      </c>
      <c r="F7" s="77"/>
      <c r="G7" s="77">
        <v>15</v>
      </c>
      <c r="H7" s="58"/>
    </row>
    <row r="8" spans="1:8" ht="12.75" customHeight="1">
      <c r="A8" s="74" t="s">
        <v>21</v>
      </c>
      <c r="B8" s="75" t="s">
        <v>90</v>
      </c>
      <c r="C8" s="76"/>
      <c r="D8" s="76"/>
      <c r="E8" s="75" t="s">
        <v>91</v>
      </c>
      <c r="F8" s="77">
        <v>960</v>
      </c>
      <c r="G8" s="77">
        <v>2254</v>
      </c>
      <c r="H8" s="58"/>
    </row>
    <row r="9" spans="1:8" ht="12.75" customHeight="1">
      <c r="A9" s="74" t="s">
        <v>73</v>
      </c>
      <c r="B9" s="75" t="s">
        <v>28</v>
      </c>
      <c r="C9" s="76"/>
      <c r="D9" s="76"/>
      <c r="E9" s="75" t="s">
        <v>58</v>
      </c>
      <c r="F9" s="77"/>
      <c r="G9" s="77"/>
      <c r="H9" s="58"/>
    </row>
    <row r="10" spans="1:8" ht="12.75" customHeight="1">
      <c r="A10" s="74" t="s">
        <v>25</v>
      </c>
      <c r="B10" s="78"/>
      <c r="C10" s="76"/>
      <c r="D10" s="76"/>
      <c r="E10" s="75" t="s">
        <v>60</v>
      </c>
      <c r="F10" s="77"/>
      <c r="G10" s="77">
        <v>18</v>
      </c>
      <c r="H10" s="58"/>
    </row>
    <row r="11" spans="1:8" ht="12.75" customHeight="1">
      <c r="A11" s="74" t="s">
        <v>27</v>
      </c>
      <c r="B11" s="79"/>
      <c r="C11" s="80"/>
      <c r="D11" s="80"/>
      <c r="E11" s="75" t="s">
        <v>92</v>
      </c>
      <c r="F11" s="77"/>
      <c r="G11" s="77"/>
      <c r="H11" s="58"/>
    </row>
    <row r="12" spans="1:8" ht="12.75" customHeight="1">
      <c r="A12" s="74" t="s">
        <v>87</v>
      </c>
      <c r="B12" s="79"/>
      <c r="C12" s="76"/>
      <c r="D12" s="76"/>
      <c r="E12" s="79" t="s">
        <v>93</v>
      </c>
      <c r="F12" s="77"/>
      <c r="G12" s="77"/>
      <c r="H12" s="58"/>
    </row>
    <row r="13" spans="1:8" ht="12.75" customHeight="1">
      <c r="A13" s="74" t="s">
        <v>31</v>
      </c>
      <c r="B13" s="79"/>
      <c r="C13" s="76"/>
      <c r="D13" s="76"/>
      <c r="E13" s="79"/>
      <c r="F13" s="77"/>
      <c r="G13" s="77"/>
      <c r="H13" s="58"/>
    </row>
    <row r="14" spans="1:8" ht="12.75" customHeight="1">
      <c r="A14" s="74" t="s">
        <v>33</v>
      </c>
      <c r="B14" s="81"/>
      <c r="C14" s="80"/>
      <c r="D14" s="80"/>
      <c r="E14" s="79"/>
      <c r="F14" s="77"/>
      <c r="G14" s="77"/>
      <c r="H14" s="58"/>
    </row>
    <row r="15" spans="1:8" ht="12.75" customHeight="1">
      <c r="A15" s="74" t="s">
        <v>45</v>
      </c>
      <c r="B15" s="79"/>
      <c r="C15" s="76"/>
      <c r="D15" s="76"/>
      <c r="E15" s="79"/>
      <c r="F15" s="77"/>
      <c r="G15" s="77"/>
      <c r="H15" s="58"/>
    </row>
    <row r="16" spans="1:8" ht="12.75" customHeight="1">
      <c r="A16" s="74" t="s">
        <v>47</v>
      </c>
      <c r="B16" s="79"/>
      <c r="C16" s="76"/>
      <c r="D16" s="76"/>
      <c r="E16" s="79"/>
      <c r="F16" s="77"/>
      <c r="G16" s="77"/>
      <c r="H16" s="58"/>
    </row>
    <row r="17" spans="1:8" ht="12.75" customHeight="1">
      <c r="A17" s="74" t="s">
        <v>49</v>
      </c>
      <c r="B17" s="82"/>
      <c r="C17" s="83"/>
      <c r="D17" s="83"/>
      <c r="E17" s="79"/>
      <c r="F17" s="84"/>
      <c r="G17" s="84"/>
      <c r="H17" s="58"/>
    </row>
    <row r="18" spans="1:8" ht="15.75" customHeight="1">
      <c r="A18" s="85" t="s">
        <v>94</v>
      </c>
      <c r="B18" s="86" t="s">
        <v>95</v>
      </c>
      <c r="C18" s="87">
        <f>SUM(C6:C17)</f>
        <v>1460</v>
      </c>
      <c r="D18" s="87">
        <f>SUM(D6:D17)</f>
        <v>3008</v>
      </c>
      <c r="E18" s="86" t="s">
        <v>96</v>
      </c>
      <c r="F18" s="88">
        <f>SUM(F6:F17)</f>
        <v>1460</v>
      </c>
      <c r="G18" s="88">
        <f>SUM(G6:G17)</f>
        <v>3017</v>
      </c>
      <c r="H18" s="58"/>
    </row>
    <row r="19" spans="1:8" ht="12.75" customHeight="1">
      <c r="A19" s="89" t="s">
        <v>97</v>
      </c>
      <c r="B19" s="90" t="s">
        <v>98</v>
      </c>
      <c r="C19" s="91">
        <f>+C20+C21+C22+C23</f>
        <v>0</v>
      </c>
      <c r="D19" s="91">
        <f>+D20+D21+D22+D23</f>
        <v>9</v>
      </c>
      <c r="E19" s="75" t="s">
        <v>99</v>
      </c>
      <c r="F19" s="92"/>
      <c r="G19" s="92"/>
      <c r="H19" s="58"/>
    </row>
    <row r="20" spans="1:8" ht="12.75" customHeight="1">
      <c r="A20" s="74" t="s">
        <v>100</v>
      </c>
      <c r="B20" s="75" t="s">
        <v>101</v>
      </c>
      <c r="C20" s="76"/>
      <c r="D20" s="76">
        <v>9</v>
      </c>
      <c r="E20" s="75" t="s">
        <v>102</v>
      </c>
      <c r="F20" s="77"/>
      <c r="G20" s="77"/>
      <c r="H20" s="58"/>
    </row>
    <row r="21" spans="1:8" ht="12.75" customHeight="1">
      <c r="A21" s="74" t="s">
        <v>103</v>
      </c>
      <c r="B21" s="75" t="s">
        <v>104</v>
      </c>
      <c r="C21" s="76"/>
      <c r="D21" s="76"/>
      <c r="E21" s="75" t="s">
        <v>105</v>
      </c>
      <c r="F21" s="77"/>
      <c r="G21" s="77"/>
      <c r="H21" s="58"/>
    </row>
    <row r="22" spans="1:8" ht="12.75" customHeight="1">
      <c r="A22" s="74" t="s">
        <v>106</v>
      </c>
      <c r="B22" s="75" t="s">
        <v>107</v>
      </c>
      <c r="C22" s="76"/>
      <c r="D22" s="76"/>
      <c r="E22" s="75" t="s">
        <v>108</v>
      </c>
      <c r="F22" s="77"/>
      <c r="G22" s="77"/>
      <c r="H22" s="58"/>
    </row>
    <row r="23" spans="1:8" ht="12.75" customHeight="1">
      <c r="A23" s="74" t="s">
        <v>109</v>
      </c>
      <c r="B23" s="75" t="s">
        <v>110</v>
      </c>
      <c r="C23" s="76"/>
      <c r="D23" s="76"/>
      <c r="E23" s="90" t="s">
        <v>111</v>
      </c>
      <c r="F23" s="77"/>
      <c r="G23" s="77"/>
      <c r="H23" s="58"/>
    </row>
    <row r="24" spans="1:8" ht="12.75" customHeight="1">
      <c r="A24" s="74" t="s">
        <v>112</v>
      </c>
      <c r="B24" s="75" t="s">
        <v>113</v>
      </c>
      <c r="C24" s="93">
        <f>+C25+C26</f>
        <v>0</v>
      </c>
      <c r="D24" s="93">
        <f>+D25+D26</f>
        <v>0</v>
      </c>
      <c r="E24" s="75" t="s">
        <v>114</v>
      </c>
      <c r="F24" s="77"/>
      <c r="G24" s="77"/>
      <c r="H24" s="58"/>
    </row>
    <row r="25" spans="1:8" ht="12.75" customHeight="1">
      <c r="A25" s="89" t="s">
        <v>115</v>
      </c>
      <c r="B25" s="90" t="s">
        <v>116</v>
      </c>
      <c r="C25" s="94"/>
      <c r="D25" s="94"/>
      <c r="E25" s="71" t="s">
        <v>117</v>
      </c>
      <c r="F25" s="92"/>
      <c r="G25" s="92"/>
      <c r="H25" s="58"/>
    </row>
    <row r="26" spans="1:8" ht="12.75" customHeight="1">
      <c r="A26" s="74" t="s">
        <v>118</v>
      </c>
      <c r="B26" s="75" t="s">
        <v>119</v>
      </c>
      <c r="C26" s="76"/>
      <c r="D26" s="76"/>
      <c r="E26" s="79"/>
      <c r="F26" s="77"/>
      <c r="G26" s="77"/>
      <c r="H26" s="58"/>
    </row>
    <row r="27" spans="1:8" ht="15.75" customHeight="1">
      <c r="A27" s="85" t="s">
        <v>120</v>
      </c>
      <c r="B27" s="86" t="s">
        <v>121</v>
      </c>
      <c r="C27" s="87">
        <f>+C19+C24</f>
        <v>0</v>
      </c>
      <c r="D27" s="87">
        <f>+D19+D24</f>
        <v>9</v>
      </c>
      <c r="E27" s="86" t="s">
        <v>122</v>
      </c>
      <c r="F27" s="88">
        <f>SUM(F19:F26)</f>
        <v>0</v>
      </c>
      <c r="G27" s="88">
        <f>SUM(G19:G26)</f>
        <v>0</v>
      </c>
      <c r="H27" s="58"/>
    </row>
    <row r="28" spans="1:8" ht="12.75">
      <c r="A28" s="85" t="s">
        <v>123</v>
      </c>
      <c r="B28" s="95" t="s">
        <v>124</v>
      </c>
      <c r="C28" s="96">
        <f>+C18+C27</f>
        <v>1460</v>
      </c>
      <c r="D28" s="96">
        <f>+D18+D27</f>
        <v>3017</v>
      </c>
      <c r="E28" s="95" t="s">
        <v>125</v>
      </c>
      <c r="F28" s="96">
        <f>+F18+F27</f>
        <v>1460</v>
      </c>
      <c r="G28" s="96">
        <f>+G18+G27</f>
        <v>3017</v>
      </c>
      <c r="H28" s="58"/>
    </row>
    <row r="29" spans="1:8" ht="12.75">
      <c r="A29" s="85" t="s">
        <v>126</v>
      </c>
      <c r="B29" s="95" t="s">
        <v>127</v>
      </c>
      <c r="C29" s="96" t="s">
        <v>128</v>
      </c>
      <c r="D29" s="96" t="s">
        <v>128</v>
      </c>
      <c r="E29" s="95" t="s">
        <v>129</v>
      </c>
      <c r="F29" s="96" t="s">
        <v>128</v>
      </c>
      <c r="G29" s="96">
        <f>IF(D18-G18&gt;0,D18-G18,"-")</f>
        <v>0</v>
      </c>
      <c r="H29" s="58"/>
    </row>
    <row r="30" spans="1:8" ht="12.75">
      <c r="A30" s="85" t="s">
        <v>130</v>
      </c>
      <c r="B30" s="95" t="s">
        <v>131</v>
      </c>
      <c r="C30" s="96" t="s">
        <v>128</v>
      </c>
      <c r="D30" s="96" t="s">
        <v>128</v>
      </c>
      <c r="E30" s="95" t="s">
        <v>132</v>
      </c>
      <c r="F30" s="96" t="s">
        <v>128</v>
      </c>
      <c r="G30" s="96">
        <f>IF(D18+D19-G28&gt;0,D18+D19-G28,"-")</f>
        <v>0</v>
      </c>
      <c r="H30" s="58"/>
    </row>
    <row r="31" spans="2:5" ht="18.75" customHeight="1">
      <c r="B31" s="97"/>
      <c r="C31" s="97"/>
      <c r="D31" s="97"/>
      <c r="E31" s="97"/>
    </row>
  </sheetData>
  <sheetProtection selectLockedCells="1" selectUnlockedCells="1"/>
  <mergeCells count="6">
    <mergeCell ref="B1:G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2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70"/>
  <sheetViews>
    <sheetView zoomScaleSheetLayoutView="85" workbookViewId="0" topLeftCell="A1">
      <selection activeCell="D40" sqref="D40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4" width="25.00390625" style="100" customWidth="1"/>
    <col min="5" max="16384" width="9.375" style="101" customWidth="1"/>
  </cols>
  <sheetData>
    <row r="1" spans="1:4" s="105" customFormat="1" ht="16.5" customHeight="1">
      <c r="A1" s="102"/>
      <c r="B1" s="103"/>
      <c r="C1" s="104"/>
      <c r="D1" s="104" t="s">
        <v>133</v>
      </c>
    </row>
    <row r="2" spans="1:4" s="110" customFormat="1" ht="21" customHeight="1">
      <c r="A2" s="106" t="s">
        <v>86</v>
      </c>
      <c r="B2" s="107" t="s">
        <v>134</v>
      </c>
      <c r="C2" s="108"/>
      <c r="D2" s="109"/>
    </row>
    <row r="3" spans="1:4" s="110" customFormat="1" ht="15.75">
      <c r="A3" s="111" t="s">
        <v>135</v>
      </c>
      <c r="B3" s="112"/>
      <c r="C3" s="113"/>
      <c r="D3" s="114"/>
    </row>
    <row r="4" spans="1:4" s="117" customFormat="1" ht="15.75" customHeight="1">
      <c r="A4" s="115"/>
      <c r="B4" s="115"/>
      <c r="C4" s="116"/>
      <c r="D4" s="116" t="s">
        <v>136</v>
      </c>
    </row>
    <row r="5" spans="1:4" ht="12.75">
      <c r="A5" s="118" t="s">
        <v>137</v>
      </c>
      <c r="B5" s="119" t="s">
        <v>138</v>
      </c>
      <c r="C5" s="120" t="s">
        <v>139</v>
      </c>
      <c r="D5" s="120" t="s">
        <v>140</v>
      </c>
    </row>
    <row r="6" spans="1:4" s="124" customFormat="1" ht="12.75" customHeight="1">
      <c r="A6" s="121">
        <v>1</v>
      </c>
      <c r="B6" s="122">
        <v>2</v>
      </c>
      <c r="C6" s="123">
        <v>3</v>
      </c>
      <c r="D6" s="123">
        <v>4</v>
      </c>
    </row>
    <row r="7" spans="1:4" s="124" customFormat="1" ht="15.75" customHeight="1">
      <c r="A7" s="125"/>
      <c r="B7" s="126" t="s">
        <v>84</v>
      </c>
      <c r="C7" s="127"/>
      <c r="D7" s="127"/>
    </row>
    <row r="8" spans="1:4" s="124" customFormat="1" ht="12" customHeight="1">
      <c r="A8" s="33" t="s">
        <v>7</v>
      </c>
      <c r="B8" s="15" t="s">
        <v>8</v>
      </c>
      <c r="C8" s="16">
        <f>SUM(C9:C13)</f>
        <v>0</v>
      </c>
      <c r="D8" s="16">
        <f>SUM(D9:D13)</f>
        <v>0</v>
      </c>
    </row>
    <row r="9" spans="1:4" s="130" customFormat="1" ht="12" customHeight="1">
      <c r="A9" s="128" t="s">
        <v>9</v>
      </c>
      <c r="B9" s="129" t="s">
        <v>10</v>
      </c>
      <c r="C9" s="20"/>
      <c r="D9" s="20"/>
    </row>
    <row r="10" spans="1:4" s="133" customFormat="1" ht="12" customHeight="1">
      <c r="A10" s="131" t="s">
        <v>11</v>
      </c>
      <c r="B10" s="132" t="s">
        <v>12</v>
      </c>
      <c r="C10" s="23"/>
      <c r="D10" s="23"/>
    </row>
    <row r="11" spans="1:4" s="133" customFormat="1" ht="12" customHeight="1">
      <c r="A11" s="131" t="s">
        <v>13</v>
      </c>
      <c r="B11" s="132" t="s">
        <v>14</v>
      </c>
      <c r="C11" s="23"/>
      <c r="D11" s="23"/>
    </row>
    <row r="12" spans="1:4" s="133" customFormat="1" ht="12" customHeight="1">
      <c r="A12" s="131" t="s">
        <v>15</v>
      </c>
      <c r="B12" s="132" t="s">
        <v>16</v>
      </c>
      <c r="C12" s="23"/>
      <c r="D12" s="23"/>
    </row>
    <row r="13" spans="1:4" s="133" customFormat="1" ht="12" customHeight="1">
      <c r="A13" s="131" t="s">
        <v>17</v>
      </c>
      <c r="B13" s="132" t="s">
        <v>18</v>
      </c>
      <c r="C13" s="23"/>
      <c r="D13" s="23"/>
    </row>
    <row r="14" spans="1:4" s="130" customFormat="1" ht="12" customHeight="1">
      <c r="A14" s="134" t="s">
        <v>19</v>
      </c>
      <c r="B14" s="24" t="s">
        <v>20</v>
      </c>
      <c r="C14" s="25">
        <f>C15+C16</f>
        <v>1460</v>
      </c>
      <c r="D14" s="25">
        <f>D15+D16+D17+D18</f>
        <v>2991</v>
      </c>
    </row>
    <row r="15" spans="1:4" s="130" customFormat="1" ht="12" customHeight="1">
      <c r="A15" s="131" t="s">
        <v>62</v>
      </c>
      <c r="B15" s="135" t="s">
        <v>141</v>
      </c>
      <c r="C15" s="136">
        <v>380</v>
      </c>
      <c r="D15" s="136">
        <v>380</v>
      </c>
    </row>
    <row r="16" spans="1:4" s="130" customFormat="1" ht="12" customHeight="1">
      <c r="A16" s="131" t="s">
        <v>64</v>
      </c>
      <c r="B16" s="22" t="s">
        <v>142</v>
      </c>
      <c r="C16" s="23">
        <v>1080</v>
      </c>
      <c r="D16" s="23">
        <v>1330</v>
      </c>
    </row>
    <row r="17" spans="1:4" s="130" customFormat="1" ht="12" customHeight="1">
      <c r="A17" s="131" t="s">
        <v>66</v>
      </c>
      <c r="B17" s="22" t="s">
        <v>143</v>
      </c>
      <c r="C17" s="23"/>
      <c r="D17" s="23">
        <v>956</v>
      </c>
    </row>
    <row r="18" spans="1:4" s="130" customFormat="1" ht="12" customHeight="1">
      <c r="A18" s="131" t="s">
        <v>144</v>
      </c>
      <c r="B18" s="137" t="s">
        <v>145</v>
      </c>
      <c r="C18" s="138"/>
      <c r="D18" s="138">
        <v>325</v>
      </c>
    </row>
    <row r="19" spans="1:4" s="133" customFormat="1" ht="12" customHeight="1">
      <c r="A19" s="33" t="s">
        <v>21</v>
      </c>
      <c r="B19" s="15" t="s">
        <v>22</v>
      </c>
      <c r="C19" s="25"/>
      <c r="D19" s="25"/>
    </row>
    <row r="20" spans="1:4" s="133" customFormat="1" ht="12" customHeight="1">
      <c r="A20" s="10" t="s">
        <v>73</v>
      </c>
      <c r="B20" s="139" t="s">
        <v>90</v>
      </c>
      <c r="C20" s="140"/>
      <c r="D20" s="140">
        <v>17</v>
      </c>
    </row>
    <row r="21" spans="1:4" s="133" customFormat="1" ht="12" customHeight="1">
      <c r="A21" s="131" t="s">
        <v>146</v>
      </c>
      <c r="B21" s="141" t="s">
        <v>147</v>
      </c>
      <c r="C21" s="142"/>
      <c r="D21" s="143">
        <v>17</v>
      </c>
    </row>
    <row r="22" spans="1:4" s="133" customFormat="1" ht="12" customHeight="1">
      <c r="A22" s="33" t="s">
        <v>25</v>
      </c>
      <c r="B22" s="15" t="s">
        <v>26</v>
      </c>
      <c r="C22" s="25"/>
      <c r="D22" s="25"/>
    </row>
    <row r="23" spans="1:4" s="133" customFormat="1" ht="12" customHeight="1">
      <c r="A23" s="33" t="s">
        <v>27</v>
      </c>
      <c r="B23" s="15" t="s">
        <v>28</v>
      </c>
      <c r="C23" s="25"/>
      <c r="D23" s="25"/>
    </row>
    <row r="24" spans="1:4" s="133" customFormat="1" ht="12" customHeight="1">
      <c r="A24" s="33" t="s">
        <v>87</v>
      </c>
      <c r="B24" s="24" t="s">
        <v>30</v>
      </c>
      <c r="C24" s="25"/>
      <c r="D24" s="25"/>
    </row>
    <row r="25" spans="1:4" s="133" customFormat="1" ht="12" customHeight="1">
      <c r="A25" s="33" t="s">
        <v>31</v>
      </c>
      <c r="B25" s="15" t="s">
        <v>148</v>
      </c>
      <c r="C25" s="16">
        <f>+C8+C14+C19+C20+C22+C23+C24</f>
        <v>1460</v>
      </c>
      <c r="D25" s="16">
        <f>+D8+D14+D19+D20+D22+D23+D24</f>
        <v>3008</v>
      </c>
    </row>
    <row r="26" spans="1:4" s="133" customFormat="1" ht="12" customHeight="1">
      <c r="A26" s="144" t="s">
        <v>33</v>
      </c>
      <c r="B26" s="24" t="s">
        <v>34</v>
      </c>
      <c r="C26" s="16">
        <f>SUM(C27:C31)</f>
        <v>0</v>
      </c>
      <c r="D26" s="16">
        <f>SUM(D27:D31)</f>
        <v>9</v>
      </c>
    </row>
    <row r="27" spans="1:4" s="133" customFormat="1" ht="12" customHeight="1">
      <c r="A27" s="131" t="s">
        <v>35</v>
      </c>
      <c r="B27" s="129" t="s">
        <v>36</v>
      </c>
      <c r="C27" s="23"/>
      <c r="D27" s="23"/>
    </row>
    <row r="28" spans="1:4" s="133" customFormat="1" ht="12" customHeight="1">
      <c r="A28" s="131" t="s">
        <v>37</v>
      </c>
      <c r="B28" s="132" t="s">
        <v>38</v>
      </c>
      <c r="C28" s="23"/>
      <c r="D28" s="23"/>
    </row>
    <row r="29" spans="1:4" s="133" customFormat="1" ht="12" customHeight="1">
      <c r="A29" s="131" t="s">
        <v>39</v>
      </c>
      <c r="B29" s="132" t="s">
        <v>40</v>
      </c>
      <c r="C29" s="23"/>
      <c r="D29" s="23">
        <v>9</v>
      </c>
    </row>
    <row r="30" spans="1:4" s="133" customFormat="1" ht="12" customHeight="1">
      <c r="A30" s="131" t="s">
        <v>41</v>
      </c>
      <c r="B30" s="132" t="s">
        <v>42</v>
      </c>
      <c r="C30" s="23"/>
      <c r="D30" s="23"/>
    </row>
    <row r="31" spans="1:4" s="130" customFormat="1" ht="12" customHeight="1">
      <c r="A31" s="131" t="s">
        <v>43</v>
      </c>
      <c r="B31" s="135" t="s">
        <v>44</v>
      </c>
      <c r="C31" s="23"/>
      <c r="D31" s="23"/>
    </row>
    <row r="32" spans="1:4" s="130" customFormat="1" ht="12" customHeight="1">
      <c r="A32" s="144" t="s">
        <v>45</v>
      </c>
      <c r="B32" s="24" t="s">
        <v>46</v>
      </c>
      <c r="C32" s="25"/>
      <c r="D32" s="25"/>
    </row>
    <row r="33" spans="1:4" s="130" customFormat="1" ht="12" customHeight="1">
      <c r="A33" s="144" t="s">
        <v>47</v>
      </c>
      <c r="B33" s="26" t="s">
        <v>149</v>
      </c>
      <c r="C33" s="16">
        <f>+C26+C32</f>
        <v>0</v>
      </c>
      <c r="D33" s="16">
        <f>+D26+D32</f>
        <v>9</v>
      </c>
    </row>
    <row r="34" spans="1:4" s="130" customFormat="1" ht="12" customHeight="1">
      <c r="A34" s="145" t="s">
        <v>49</v>
      </c>
      <c r="B34" s="27" t="s">
        <v>150</v>
      </c>
      <c r="C34" s="16">
        <f>+C25+C33</f>
        <v>1460</v>
      </c>
      <c r="D34" s="16">
        <f>+D25+D33</f>
        <v>3017</v>
      </c>
    </row>
    <row r="35" spans="1:4" s="133" customFormat="1" ht="15" customHeight="1">
      <c r="A35" s="146"/>
      <c r="B35" s="147"/>
      <c r="C35" s="148"/>
      <c r="D35" s="148"/>
    </row>
    <row r="36" spans="1:4" ht="12.75">
      <c r="A36" s="149"/>
      <c r="B36" s="150"/>
      <c r="C36" s="151"/>
      <c r="D36" s="151"/>
    </row>
    <row r="37" spans="1:4" s="124" customFormat="1" ht="16.5" customHeight="1">
      <c r="A37" s="152"/>
      <c r="B37" s="153" t="s">
        <v>85</v>
      </c>
      <c r="C37" s="154"/>
      <c r="D37" s="154"/>
    </row>
    <row r="38" spans="1:4" s="155" customFormat="1" ht="12" customHeight="1">
      <c r="A38" s="10" t="s">
        <v>7</v>
      </c>
      <c r="B38" s="36" t="s">
        <v>54</v>
      </c>
      <c r="C38" s="37">
        <f>C39+C42+C43</f>
        <v>1460</v>
      </c>
      <c r="D38" s="37">
        <f>D39+D42+D43+D55</f>
        <v>3017</v>
      </c>
    </row>
    <row r="39" spans="1:4" ht="12" customHeight="1">
      <c r="A39" s="156" t="s">
        <v>9</v>
      </c>
      <c r="B39" s="39" t="s">
        <v>55</v>
      </c>
      <c r="C39" s="40">
        <f>SUM(C40:C40)</f>
        <v>500</v>
      </c>
      <c r="D39" s="40">
        <v>730</v>
      </c>
    </row>
    <row r="40" spans="1:4" ht="12" customHeight="1">
      <c r="A40" s="128" t="s">
        <v>151</v>
      </c>
      <c r="B40" s="157" t="s">
        <v>152</v>
      </c>
      <c r="C40" s="20">
        <v>500</v>
      </c>
      <c r="D40" s="20">
        <v>667</v>
      </c>
    </row>
    <row r="41" spans="1:4" ht="12" customHeight="1">
      <c r="A41" s="128" t="s">
        <v>153</v>
      </c>
      <c r="B41" s="158" t="s">
        <v>154</v>
      </c>
      <c r="C41" s="20"/>
      <c r="D41" s="20">
        <v>63</v>
      </c>
    </row>
    <row r="42" spans="1:4" ht="12" customHeight="1">
      <c r="A42" s="131" t="s">
        <v>11</v>
      </c>
      <c r="B42" s="41" t="s">
        <v>56</v>
      </c>
      <c r="C42" s="23"/>
      <c r="D42" s="23">
        <v>15</v>
      </c>
    </row>
    <row r="43" spans="1:4" ht="12" customHeight="1">
      <c r="A43" s="131" t="s">
        <v>13</v>
      </c>
      <c r="B43" s="41" t="s">
        <v>57</v>
      </c>
      <c r="C43" s="20">
        <f>SUM(C44:C50)</f>
        <v>960</v>
      </c>
      <c r="D43" s="20">
        <f>SUM(D44:D53)</f>
        <v>2254</v>
      </c>
    </row>
    <row r="44" spans="1:4" ht="12" customHeight="1">
      <c r="A44" s="159" t="s">
        <v>155</v>
      </c>
      <c r="B44" s="160" t="s">
        <v>156</v>
      </c>
      <c r="C44" s="42">
        <v>380</v>
      </c>
      <c r="D44" s="42">
        <v>308</v>
      </c>
    </row>
    <row r="45" spans="1:4" ht="12" customHeight="1">
      <c r="A45" s="159" t="s">
        <v>157</v>
      </c>
      <c r="B45" s="160" t="s">
        <v>158</v>
      </c>
      <c r="C45" s="42">
        <v>20</v>
      </c>
      <c r="D45" s="42"/>
    </row>
    <row r="46" spans="1:4" ht="12" customHeight="1">
      <c r="A46" s="159" t="s">
        <v>159</v>
      </c>
      <c r="B46" s="160" t="s">
        <v>160</v>
      </c>
      <c r="C46" s="42">
        <v>200</v>
      </c>
      <c r="D46" s="42">
        <v>263</v>
      </c>
    </row>
    <row r="47" spans="1:4" ht="12" customHeight="1">
      <c r="A47" s="159" t="s">
        <v>161</v>
      </c>
      <c r="B47" s="160" t="s">
        <v>162</v>
      </c>
      <c r="C47" s="42">
        <v>200</v>
      </c>
      <c r="D47" s="42">
        <v>684</v>
      </c>
    </row>
    <row r="48" spans="1:4" ht="12" customHeight="1">
      <c r="A48" s="159" t="s">
        <v>163</v>
      </c>
      <c r="B48" s="160" t="s">
        <v>164</v>
      </c>
      <c r="C48" s="42">
        <v>80</v>
      </c>
      <c r="D48" s="42">
        <v>236</v>
      </c>
    </row>
    <row r="49" spans="1:4" ht="12" customHeight="1">
      <c r="A49" s="159" t="s">
        <v>165</v>
      </c>
      <c r="B49" s="160" t="s">
        <v>166</v>
      </c>
      <c r="C49" s="42">
        <v>80</v>
      </c>
      <c r="D49" s="42">
        <v>84</v>
      </c>
    </row>
    <row r="50" spans="1:4" ht="12" customHeight="1">
      <c r="A50" s="159" t="s">
        <v>167</v>
      </c>
      <c r="B50" s="160" t="s">
        <v>168</v>
      </c>
      <c r="C50" s="42"/>
      <c r="D50" s="42">
        <v>112</v>
      </c>
    </row>
    <row r="51" spans="1:4" ht="12" customHeight="1">
      <c r="A51" s="159" t="s">
        <v>169</v>
      </c>
      <c r="B51" s="160" t="s">
        <v>170</v>
      </c>
      <c r="C51" s="42"/>
      <c r="D51" s="42">
        <v>179</v>
      </c>
    </row>
    <row r="52" spans="1:4" ht="12" customHeight="1">
      <c r="A52" s="159" t="s">
        <v>171</v>
      </c>
      <c r="B52" s="160" t="s">
        <v>172</v>
      </c>
      <c r="C52" s="42"/>
      <c r="D52" s="42">
        <v>180</v>
      </c>
    </row>
    <row r="53" spans="1:4" ht="12" customHeight="1">
      <c r="A53" s="159" t="s">
        <v>173</v>
      </c>
      <c r="B53" s="160" t="s">
        <v>174</v>
      </c>
      <c r="C53" s="42"/>
      <c r="D53" s="42">
        <v>208</v>
      </c>
    </row>
    <row r="54" spans="1:4" ht="12" customHeight="1">
      <c r="A54" s="131" t="s">
        <v>15</v>
      </c>
      <c r="B54" s="43" t="s">
        <v>58</v>
      </c>
      <c r="C54" s="42"/>
      <c r="D54" s="42"/>
    </row>
    <row r="55" spans="1:4" ht="12" customHeight="1">
      <c r="A55" s="131" t="s">
        <v>59</v>
      </c>
      <c r="B55" s="44" t="s">
        <v>60</v>
      </c>
      <c r="C55" s="42"/>
      <c r="D55" s="42">
        <v>18</v>
      </c>
    </row>
    <row r="56" spans="1:4" ht="12" customHeight="1">
      <c r="A56" s="161" t="s">
        <v>175</v>
      </c>
      <c r="B56" s="160" t="s">
        <v>176</v>
      </c>
      <c r="C56" s="143"/>
      <c r="D56" s="143">
        <v>18</v>
      </c>
    </row>
    <row r="57" spans="1:4" ht="12" customHeight="1">
      <c r="A57" s="33" t="s">
        <v>19</v>
      </c>
      <c r="B57" s="45" t="s">
        <v>61</v>
      </c>
      <c r="C57" s="16">
        <f>+C58+C59+C60</f>
        <v>0</v>
      </c>
      <c r="D57" s="16">
        <f>+D58+D59+D60</f>
        <v>0</v>
      </c>
    </row>
    <row r="58" spans="1:4" ht="12" customHeight="1">
      <c r="A58" s="128" t="s">
        <v>62</v>
      </c>
      <c r="B58" s="41" t="s">
        <v>63</v>
      </c>
      <c r="C58" s="20"/>
      <c r="D58" s="20"/>
    </row>
    <row r="59" spans="1:4" ht="12" customHeight="1">
      <c r="A59" s="128" t="s">
        <v>66</v>
      </c>
      <c r="B59" s="46" t="s">
        <v>65</v>
      </c>
      <c r="C59" s="23"/>
      <c r="D59" s="23"/>
    </row>
    <row r="60" spans="1:4" ht="12" customHeight="1">
      <c r="A60" s="128" t="s">
        <v>177</v>
      </c>
      <c r="B60" s="47" t="s">
        <v>67</v>
      </c>
      <c r="C60" s="48"/>
      <c r="D60" s="48"/>
    </row>
    <row r="61" spans="1:4" ht="12" customHeight="1">
      <c r="A61" s="33" t="s">
        <v>21</v>
      </c>
      <c r="B61" s="15" t="s">
        <v>92</v>
      </c>
      <c r="C61" s="25"/>
      <c r="D61" s="25"/>
    </row>
    <row r="62" spans="1:4" ht="12" customHeight="1">
      <c r="A62" s="33" t="s">
        <v>73</v>
      </c>
      <c r="B62" s="15" t="s">
        <v>74</v>
      </c>
      <c r="C62" s="16">
        <f>+C38+C57+C61</f>
        <v>1460</v>
      </c>
      <c r="D62" s="16">
        <f>+D38+D57+D61</f>
        <v>3017</v>
      </c>
    </row>
    <row r="63" spans="1:4" ht="12" customHeight="1">
      <c r="A63" s="33" t="s">
        <v>25</v>
      </c>
      <c r="B63" s="15" t="s">
        <v>178</v>
      </c>
      <c r="C63" s="16">
        <f>+C64+C65+C66</f>
        <v>0</v>
      </c>
      <c r="D63" s="16">
        <f>+D64+D65+D66</f>
        <v>0</v>
      </c>
    </row>
    <row r="64" spans="1:4" s="155" customFormat="1" ht="12" customHeight="1">
      <c r="A64" s="128" t="s">
        <v>76</v>
      </c>
      <c r="B64" s="49" t="s">
        <v>77</v>
      </c>
      <c r="C64" s="48"/>
      <c r="D64" s="48"/>
    </row>
    <row r="65" spans="1:4" ht="12" customHeight="1">
      <c r="A65" s="128" t="s">
        <v>78</v>
      </c>
      <c r="B65" s="49" t="s">
        <v>79</v>
      </c>
      <c r="C65" s="48"/>
      <c r="D65" s="48"/>
    </row>
    <row r="66" spans="1:4" ht="12" customHeight="1">
      <c r="A66" s="161" t="s">
        <v>179</v>
      </c>
      <c r="B66" s="52" t="s">
        <v>180</v>
      </c>
      <c r="C66" s="53"/>
      <c r="D66" s="53"/>
    </row>
    <row r="67" spans="1:4" ht="15" customHeight="1">
      <c r="A67" s="162" t="s">
        <v>27</v>
      </c>
      <c r="B67" s="163" t="s">
        <v>80</v>
      </c>
      <c r="C67" s="164">
        <f>+C62+C63</f>
        <v>1460</v>
      </c>
      <c r="D67" s="164">
        <f>+D62+D63</f>
        <v>3017</v>
      </c>
    </row>
    <row r="69" spans="1:4" ht="15" customHeight="1">
      <c r="A69" s="165" t="s">
        <v>181</v>
      </c>
      <c r="B69" s="166"/>
      <c r="C69" s="167">
        <v>0</v>
      </c>
      <c r="D69" s="167">
        <v>0</v>
      </c>
    </row>
    <row r="70" spans="1:4" ht="14.25" customHeight="1">
      <c r="A70" s="165" t="s">
        <v>182</v>
      </c>
      <c r="B70" s="166"/>
      <c r="C70" s="167">
        <v>0</v>
      </c>
      <c r="D70" s="167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6.00390625" style="168" customWidth="1"/>
    <col min="2" max="2" width="31.125" style="169" customWidth="1"/>
    <col min="3" max="4" width="9.00390625" style="169" customWidth="1"/>
    <col min="5" max="5" width="9.50390625" style="169" customWidth="1"/>
    <col min="6" max="6" width="8.875" style="169" customWidth="1"/>
    <col min="7" max="7" width="8.625" style="169" customWidth="1"/>
    <col min="8" max="8" width="8.875" style="169" customWidth="1"/>
    <col min="9" max="9" width="8.125" style="169" customWidth="1"/>
    <col min="10" max="14" width="9.50390625" style="169" customWidth="1"/>
    <col min="15" max="15" width="12.625" style="168" customWidth="1"/>
    <col min="16" max="16384" width="9.375" style="169" customWidth="1"/>
  </cols>
  <sheetData>
    <row r="1" spans="1:15" ht="31.5" customHeight="1">
      <c r="A1" s="170" t="s">
        <v>183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ht="15.75">
      <c r="O2" s="171" t="s">
        <v>184</v>
      </c>
    </row>
    <row r="3" spans="1:15" s="168" customFormat="1" ht="25.5" customHeight="1">
      <c r="A3" s="172" t="s">
        <v>185</v>
      </c>
      <c r="B3" s="173" t="s">
        <v>86</v>
      </c>
      <c r="C3" s="173" t="s">
        <v>186</v>
      </c>
      <c r="D3" s="173" t="s">
        <v>187</v>
      </c>
      <c r="E3" s="173" t="s">
        <v>188</v>
      </c>
      <c r="F3" s="173" t="s">
        <v>189</v>
      </c>
      <c r="G3" s="173" t="s">
        <v>190</v>
      </c>
      <c r="H3" s="173" t="s">
        <v>191</v>
      </c>
      <c r="I3" s="173" t="s">
        <v>192</v>
      </c>
      <c r="J3" s="173" t="s">
        <v>193</v>
      </c>
      <c r="K3" s="173" t="s">
        <v>194</v>
      </c>
      <c r="L3" s="173" t="s">
        <v>195</v>
      </c>
      <c r="M3" s="173" t="s">
        <v>196</v>
      </c>
      <c r="N3" s="173" t="s">
        <v>197</v>
      </c>
      <c r="O3" s="174" t="s">
        <v>198</v>
      </c>
    </row>
    <row r="4" spans="1:15" s="177" customFormat="1" ht="15" customHeight="1">
      <c r="A4" s="175" t="s">
        <v>7</v>
      </c>
      <c r="B4" s="176" t="s">
        <v>84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s="177" customFormat="1" ht="22.5">
      <c r="A5" s="178" t="s">
        <v>19</v>
      </c>
      <c r="B5" s="179" t="s">
        <v>199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>
        <f aca="true" t="shared" si="0" ref="O5:O26">SUM(C5:N5)</f>
        <v>0</v>
      </c>
    </row>
    <row r="6" spans="1:15" s="186" customFormat="1" ht="22.5">
      <c r="A6" s="182" t="s">
        <v>21</v>
      </c>
      <c r="B6" s="183" t="s">
        <v>200</v>
      </c>
      <c r="C6" s="184">
        <v>225</v>
      </c>
      <c r="D6" s="184">
        <v>100</v>
      </c>
      <c r="E6" s="184">
        <v>380</v>
      </c>
      <c r="F6" s="184">
        <v>1658</v>
      </c>
      <c r="G6" s="184"/>
      <c r="H6" s="184"/>
      <c r="I6" s="184">
        <v>100</v>
      </c>
      <c r="J6" s="184">
        <v>528</v>
      </c>
      <c r="K6" s="184"/>
      <c r="L6" s="184">
        <v>5</v>
      </c>
      <c r="M6" s="184">
        <v>6</v>
      </c>
      <c r="N6" s="184">
        <v>6</v>
      </c>
      <c r="O6" s="185">
        <f t="shared" si="0"/>
        <v>3008</v>
      </c>
    </row>
    <row r="7" spans="1:15" s="186" customFormat="1" ht="22.5">
      <c r="A7" s="182" t="s">
        <v>73</v>
      </c>
      <c r="B7" s="187" t="s">
        <v>201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>
        <f t="shared" si="0"/>
        <v>0</v>
      </c>
    </row>
    <row r="8" spans="1:15" s="186" customFormat="1" ht="13.5" customHeight="1">
      <c r="A8" s="182" t="s">
        <v>25</v>
      </c>
      <c r="B8" s="190" t="s">
        <v>90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>
        <f t="shared" si="0"/>
        <v>0</v>
      </c>
    </row>
    <row r="9" spans="1:15" s="186" customFormat="1" ht="13.5" customHeight="1">
      <c r="A9" s="182" t="s">
        <v>27</v>
      </c>
      <c r="B9" s="190" t="s">
        <v>26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>
        <f t="shared" si="0"/>
        <v>0</v>
      </c>
    </row>
    <row r="10" spans="1:15" s="186" customFormat="1" ht="13.5" customHeight="1">
      <c r="A10" s="182" t="s">
        <v>87</v>
      </c>
      <c r="B10" s="190" t="s">
        <v>28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>
        <f t="shared" si="0"/>
        <v>0</v>
      </c>
    </row>
    <row r="11" spans="1:15" s="186" customFormat="1" ht="22.5">
      <c r="A11" s="182" t="s">
        <v>31</v>
      </c>
      <c r="B11" s="183" t="s">
        <v>30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>
        <f t="shared" si="0"/>
        <v>0</v>
      </c>
    </row>
    <row r="12" spans="1:15" s="186" customFormat="1" ht="13.5" customHeight="1">
      <c r="A12" s="182" t="s">
        <v>33</v>
      </c>
      <c r="B12" s="190" t="s">
        <v>202</v>
      </c>
      <c r="C12" s="184"/>
      <c r="D12" s="184"/>
      <c r="E12" s="184"/>
      <c r="F12" s="184"/>
      <c r="G12" s="184"/>
      <c r="H12" s="184">
        <v>9</v>
      </c>
      <c r="I12" s="184"/>
      <c r="J12" s="184"/>
      <c r="K12" s="184"/>
      <c r="L12" s="184"/>
      <c r="M12" s="184"/>
      <c r="N12" s="184"/>
      <c r="O12" s="185">
        <f t="shared" si="0"/>
        <v>9</v>
      </c>
    </row>
    <row r="13" spans="1:15" s="177" customFormat="1" ht="15.75" customHeight="1">
      <c r="A13" s="175" t="s">
        <v>45</v>
      </c>
      <c r="B13" s="191" t="s">
        <v>203</v>
      </c>
      <c r="C13" s="192">
        <f aca="true" t="shared" si="1" ref="C13:N13">SUM(C5:C12)</f>
        <v>225</v>
      </c>
      <c r="D13" s="192">
        <f t="shared" si="1"/>
        <v>100</v>
      </c>
      <c r="E13" s="192">
        <f t="shared" si="1"/>
        <v>380</v>
      </c>
      <c r="F13" s="192">
        <f t="shared" si="1"/>
        <v>1658</v>
      </c>
      <c r="G13" s="192">
        <f t="shared" si="1"/>
        <v>0</v>
      </c>
      <c r="H13" s="192">
        <f t="shared" si="1"/>
        <v>9</v>
      </c>
      <c r="I13" s="192">
        <f t="shared" si="1"/>
        <v>100</v>
      </c>
      <c r="J13" s="192">
        <f t="shared" si="1"/>
        <v>528</v>
      </c>
      <c r="K13" s="192">
        <f t="shared" si="1"/>
        <v>0</v>
      </c>
      <c r="L13" s="192">
        <f t="shared" si="1"/>
        <v>5</v>
      </c>
      <c r="M13" s="192">
        <f t="shared" si="1"/>
        <v>6</v>
      </c>
      <c r="N13" s="192">
        <f t="shared" si="1"/>
        <v>6</v>
      </c>
      <c r="O13" s="193">
        <f>SUM(C13:N13)</f>
        <v>3017</v>
      </c>
    </row>
    <row r="14" spans="1:15" s="177" customFormat="1" ht="15" customHeight="1">
      <c r="A14" s="175" t="s">
        <v>47</v>
      </c>
      <c r="B14" s="176" t="s">
        <v>85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5" s="186" customFormat="1" ht="13.5" customHeight="1">
      <c r="A15" s="194" t="s">
        <v>49</v>
      </c>
      <c r="B15" s="195" t="s">
        <v>89</v>
      </c>
      <c r="C15" s="188">
        <v>0</v>
      </c>
      <c r="D15" s="188"/>
      <c r="E15" s="188"/>
      <c r="F15" s="188">
        <v>181</v>
      </c>
      <c r="G15" s="188">
        <v>49</v>
      </c>
      <c r="H15" s="188"/>
      <c r="I15" s="188">
        <v>83</v>
      </c>
      <c r="J15" s="188"/>
      <c r="K15" s="188">
        <v>97</v>
      </c>
      <c r="L15" s="188">
        <v>68</v>
      </c>
      <c r="M15" s="188">
        <v>150</v>
      </c>
      <c r="N15" s="188">
        <v>102</v>
      </c>
      <c r="O15" s="189">
        <f t="shared" si="0"/>
        <v>730</v>
      </c>
    </row>
    <row r="16" spans="1:15" s="186" customFormat="1" ht="27" customHeight="1">
      <c r="A16" s="182" t="s">
        <v>94</v>
      </c>
      <c r="B16" s="183" t="s">
        <v>56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>
        <v>15</v>
      </c>
      <c r="N16" s="184"/>
      <c r="O16" s="185">
        <f t="shared" si="0"/>
        <v>15</v>
      </c>
    </row>
    <row r="17" spans="1:15" s="186" customFormat="1" ht="13.5" customHeight="1">
      <c r="A17" s="182" t="s">
        <v>97</v>
      </c>
      <c r="B17" s="190" t="s">
        <v>57</v>
      </c>
      <c r="C17" s="184">
        <v>3</v>
      </c>
      <c r="D17" s="184">
        <v>225</v>
      </c>
      <c r="E17" s="184">
        <v>458</v>
      </c>
      <c r="F17" s="184">
        <v>214</v>
      </c>
      <c r="G17" s="184">
        <v>359</v>
      </c>
      <c r="H17" s="184"/>
      <c r="I17" s="184">
        <v>347</v>
      </c>
      <c r="J17" s="184"/>
      <c r="K17" s="184">
        <v>146</v>
      </c>
      <c r="L17" s="184">
        <v>215</v>
      </c>
      <c r="M17" s="184">
        <v>22</v>
      </c>
      <c r="N17" s="184">
        <v>265</v>
      </c>
      <c r="O17" s="185">
        <f t="shared" si="0"/>
        <v>2254</v>
      </c>
    </row>
    <row r="18" spans="1:15" s="186" customFormat="1" ht="13.5" customHeight="1">
      <c r="A18" s="182" t="s">
        <v>100</v>
      </c>
      <c r="B18" s="190" t="s">
        <v>58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>
        <f t="shared" si="0"/>
        <v>0</v>
      </c>
    </row>
    <row r="19" spans="1:15" s="186" customFormat="1" ht="13.5" customHeight="1">
      <c r="A19" s="182" t="s">
        <v>103</v>
      </c>
      <c r="B19" s="190" t="s">
        <v>60</v>
      </c>
      <c r="C19" s="184"/>
      <c r="D19" s="184"/>
      <c r="E19" s="184"/>
      <c r="F19" s="184"/>
      <c r="G19" s="184">
        <v>18</v>
      </c>
      <c r="H19" s="184"/>
      <c r="I19" s="184"/>
      <c r="J19" s="184"/>
      <c r="K19" s="184"/>
      <c r="L19" s="184"/>
      <c r="M19" s="184"/>
      <c r="N19" s="184"/>
      <c r="O19" s="185">
        <f t="shared" si="0"/>
        <v>18</v>
      </c>
    </row>
    <row r="20" spans="1:15" s="186" customFormat="1" ht="13.5" customHeight="1">
      <c r="A20" s="182" t="s">
        <v>106</v>
      </c>
      <c r="B20" s="190" t="s">
        <v>63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>
        <f t="shared" si="0"/>
        <v>0</v>
      </c>
    </row>
    <row r="21" spans="1:15" s="186" customFormat="1" ht="15.75">
      <c r="A21" s="182" t="s">
        <v>109</v>
      </c>
      <c r="B21" s="183" t="s">
        <v>65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>
        <f t="shared" si="0"/>
        <v>0</v>
      </c>
    </row>
    <row r="22" spans="1:15" s="186" customFormat="1" ht="13.5" customHeight="1">
      <c r="A22" s="182" t="s">
        <v>112</v>
      </c>
      <c r="B22" s="190" t="s">
        <v>67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>
        <f t="shared" si="0"/>
        <v>0</v>
      </c>
    </row>
    <row r="23" spans="1:15" s="186" customFormat="1" ht="13.5" customHeight="1">
      <c r="A23" s="182" t="s">
        <v>115</v>
      </c>
      <c r="B23" s="190" t="s">
        <v>92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s="186" customFormat="1" ht="13.5" customHeight="1">
      <c r="A24" s="182" t="s">
        <v>118</v>
      </c>
      <c r="B24" s="190" t="s">
        <v>93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</row>
    <row r="25" spans="1:15" s="186" customFormat="1" ht="13.5" customHeight="1">
      <c r="A25" s="182" t="s">
        <v>120</v>
      </c>
      <c r="B25" s="190" t="s">
        <v>204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>
        <f t="shared" si="0"/>
        <v>0</v>
      </c>
    </row>
    <row r="26" spans="1:15" s="177" customFormat="1" ht="15.75" customHeight="1">
      <c r="A26" s="196" t="s">
        <v>123</v>
      </c>
      <c r="B26" s="191" t="s">
        <v>205</v>
      </c>
      <c r="C26" s="192">
        <f aca="true" t="shared" si="2" ref="C26:N26">SUM(C15:C25)</f>
        <v>3</v>
      </c>
      <c r="D26" s="192">
        <f t="shared" si="2"/>
        <v>225</v>
      </c>
      <c r="E26" s="192">
        <f t="shared" si="2"/>
        <v>458</v>
      </c>
      <c r="F26" s="192">
        <f t="shared" si="2"/>
        <v>395</v>
      </c>
      <c r="G26" s="192">
        <f t="shared" si="2"/>
        <v>426</v>
      </c>
      <c r="H26" s="192">
        <f t="shared" si="2"/>
        <v>0</v>
      </c>
      <c r="I26" s="192">
        <f t="shared" si="2"/>
        <v>430</v>
      </c>
      <c r="J26" s="192">
        <f t="shared" si="2"/>
        <v>0</v>
      </c>
      <c r="K26" s="192">
        <f t="shared" si="2"/>
        <v>243</v>
      </c>
      <c r="L26" s="192">
        <f t="shared" si="2"/>
        <v>283</v>
      </c>
      <c r="M26" s="192">
        <f t="shared" si="2"/>
        <v>187</v>
      </c>
      <c r="N26" s="192">
        <f t="shared" si="2"/>
        <v>367</v>
      </c>
      <c r="O26" s="193">
        <f t="shared" si="0"/>
        <v>3017</v>
      </c>
    </row>
    <row r="27" spans="1:15" ht="15.75">
      <c r="A27" s="196" t="s">
        <v>126</v>
      </c>
      <c r="B27" s="197" t="s">
        <v>206</v>
      </c>
      <c r="C27" s="198">
        <f aca="true" t="shared" si="3" ref="C27:O27">C13-C26</f>
        <v>222</v>
      </c>
      <c r="D27" s="198">
        <f t="shared" si="3"/>
        <v>-125</v>
      </c>
      <c r="E27" s="198">
        <f t="shared" si="3"/>
        <v>-78</v>
      </c>
      <c r="F27" s="198">
        <f t="shared" si="3"/>
        <v>1263</v>
      </c>
      <c r="G27" s="198">
        <f t="shared" si="3"/>
        <v>-426</v>
      </c>
      <c r="H27" s="198">
        <f t="shared" si="3"/>
        <v>9</v>
      </c>
      <c r="I27" s="198">
        <f t="shared" si="3"/>
        <v>-330</v>
      </c>
      <c r="J27" s="198">
        <f t="shared" si="3"/>
        <v>528</v>
      </c>
      <c r="K27" s="198">
        <f t="shared" si="3"/>
        <v>-243</v>
      </c>
      <c r="L27" s="198">
        <f t="shared" si="3"/>
        <v>-278</v>
      </c>
      <c r="M27" s="198">
        <f t="shared" si="3"/>
        <v>-181</v>
      </c>
      <c r="N27" s="198">
        <f t="shared" si="3"/>
        <v>-361</v>
      </c>
      <c r="O27" s="199">
        <f t="shared" si="3"/>
        <v>0</v>
      </c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4. melléklet a ... /2015. (...)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2016-02-15T15:30:08Z</cp:lastPrinted>
  <dcterms:modified xsi:type="dcterms:W3CDTF">2016-02-15T15:30:13Z</dcterms:modified>
  <cp:category/>
  <cp:version/>
  <cp:contentType/>
  <cp:contentStatus/>
  <cp:revision>1</cp:revision>
</cp:coreProperties>
</file>